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ebwg.sharepoint.com/sites/BWG/Freigegebene Dokumente/BankAkademie/CFM DiplomKB/Formulare/"/>
    </mc:Choice>
  </mc:AlternateContent>
  <xr:revisionPtr revIDLastSave="93" documentId="8_{4C188DAC-AD00-4E69-98D8-8D1CBFE00E97}" xr6:coauthVersionLast="47" xr6:coauthVersionMax="47" xr10:uidLastSave="{EA26FBD8-2AF3-4A5B-ACDF-591FB54FE40F}"/>
  <bookViews>
    <workbookView xWindow="-120" yWindow="-120" windowWidth="29040" windowHeight="17640" xr2:uid="{00000000-000D-0000-FFFF-FFFF00000000}"/>
  </bookViews>
  <sheets>
    <sheet name="Nachweisblatt" sheetId="1" r:id="rId1"/>
  </sheets>
  <definedNames>
    <definedName name="_xlnm._FilterDatabase" localSheetId="0" hidden="1">Nachweisblatt!$A$1:$I$32</definedName>
    <definedName name="_xlnm.Print_Area" localSheetId="0">Nachweisblatt!$A$1:$I$126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  <c r="H108" i="1" s="1"/>
  <c r="F103" i="1"/>
  <c r="H103" i="1" s="1"/>
  <c r="F79" i="1"/>
  <c r="H79" i="1" s="1"/>
  <c r="F76" i="1"/>
  <c r="H76" i="1" s="1"/>
  <c r="F73" i="1"/>
  <c r="H73" i="1" s="1"/>
  <c r="F70" i="1"/>
  <c r="H70" i="1" s="1"/>
  <c r="H30" i="1"/>
  <c r="H29" i="1"/>
  <c r="H28" i="1"/>
  <c r="H63" i="1"/>
  <c r="H62" i="1"/>
  <c r="H61" i="1"/>
  <c r="H60" i="1"/>
  <c r="H59" i="1"/>
  <c r="H58" i="1"/>
  <c r="H57" i="1"/>
  <c r="H56" i="1"/>
  <c r="H55" i="1"/>
  <c r="H54" i="1"/>
  <c r="H31" i="1"/>
  <c r="H27" i="1"/>
  <c r="H26" i="1"/>
  <c r="H25" i="1"/>
  <c r="H45" i="1"/>
  <c r="H46" i="1"/>
  <c r="H47" i="1"/>
  <c r="H48" i="1"/>
  <c r="H49" i="1"/>
  <c r="H50" i="1"/>
  <c r="H51" i="1"/>
  <c r="H52" i="1"/>
  <c r="H53" i="1"/>
  <c r="H64" i="1"/>
  <c r="H44" i="1"/>
  <c r="H13" i="1"/>
  <c r="H14" i="1"/>
  <c r="H15" i="1"/>
  <c r="H16" i="1"/>
  <c r="F101" i="1" s="1"/>
  <c r="H101" i="1" s="1"/>
  <c r="H17" i="1"/>
  <c r="H18" i="1"/>
  <c r="H19" i="1"/>
  <c r="H20" i="1"/>
  <c r="H21" i="1"/>
  <c r="H22" i="1"/>
  <c r="H23" i="1"/>
  <c r="H24" i="1"/>
  <c r="H12" i="1"/>
  <c r="F110" i="1"/>
  <c r="H110" i="1" s="1"/>
  <c r="F91" i="1"/>
  <c r="H91" i="1" s="1"/>
  <c r="F82" i="1"/>
  <c r="H82" i="1" s="1"/>
  <c r="F87" i="1"/>
  <c r="H87" i="1" s="1"/>
  <c r="F106" i="1"/>
  <c r="H106" i="1" s="1"/>
  <c r="H11" i="1"/>
  <c r="F112" i="1" l="1"/>
  <c r="H112" i="1" s="1"/>
  <c r="F94" i="1"/>
  <c r="H94" i="1" s="1"/>
  <c r="H32" i="1"/>
  <c r="H65" i="1" s="1"/>
  <c r="H117" i="1" l="1"/>
  <c r="F1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</author>
    <author>jahn</author>
  </authors>
  <commentList>
    <comment ref="G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Info: 
als Autor bitte Anzahl der Zeichen. Siehe CE-Ordnung. Dann Credits in Minuten umrechnen und erfassen.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1" shapeId="0" xr:uid="{00000000-0006-0000-0000-000002000000}">
      <text>
        <r>
          <rPr>
            <sz val="8"/>
            <color indexed="81"/>
            <rFont val="Tahoma"/>
            <family val="2"/>
          </rPr>
          <t>Bücher = 15 CEC;
Artikel bis 15.000 Zeichen = 5 CEC;
Artikel über 15.000 Zeichen = 10 CEC;
insgesamt max. 15 CEC.
1 CEC = 60 Minuten</t>
        </r>
      </text>
    </comment>
    <comment ref="G4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Info: 
als Autor bitte Anzahl der Zeichen. Siehe CE-Ordnung. Dann Credits in Minuten umrechnen und erfassen.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3" authorId="1" shapeId="0" xr:uid="{00000000-0006-0000-0000-000004000000}">
      <text>
        <r>
          <rPr>
            <sz val="8"/>
            <color indexed="81"/>
            <rFont val="Tahoma"/>
            <family val="2"/>
          </rPr>
          <t>Bücher = 15 CEC;
Artikel bis 15.000 Zeichen = 5 CEC;
Artikel über 15.000 Zeichen = 10 CEC;
insgesamt max. 15 CEC.
1 CEC = 60 Minuten</t>
        </r>
      </text>
    </comment>
  </commentList>
</comments>
</file>

<file path=xl/sharedStrings.xml><?xml version="1.0" encoding="utf-8"?>
<sst xmlns="http://schemas.openxmlformats.org/spreadsheetml/2006/main" count="128" uniqueCount="96">
  <si>
    <t>Name:</t>
  </si>
  <si>
    <t>kennzeichnen</t>
  </si>
  <si>
    <t>Veranstalter</t>
  </si>
  <si>
    <t>Titel</t>
  </si>
  <si>
    <t>Referent</t>
  </si>
  <si>
    <t>Dauer:</t>
  </si>
  <si>
    <t>in Minuten</t>
  </si>
  <si>
    <t>ohne Pausen</t>
  </si>
  <si>
    <t>Themen-</t>
  </si>
  <si>
    <t>gebiete</t>
  </si>
  <si>
    <t xml:space="preserve">(siehe </t>
  </si>
  <si>
    <t>Übersicht</t>
  </si>
  <si>
    <t xml:space="preserve">Dok.-Nr.: </t>
  </si>
  <si>
    <t>bitte den</t>
  </si>
  <si>
    <t>Nachweis</t>
  </si>
  <si>
    <t>Ich benötige:</t>
  </si>
  <si>
    <t>Summen</t>
  </si>
  <si>
    <t>Themengebiete:</t>
  </si>
  <si>
    <t>(Max. 15 !!)</t>
  </si>
  <si>
    <t>Themengeb.</t>
  </si>
  <si>
    <t>Seiten 3 u. 4;</t>
  </si>
  <si>
    <t>diverse</t>
  </si>
  <si>
    <t>0 (Beispiel)</t>
  </si>
  <si>
    <t>Muster GmbH</t>
  </si>
  <si>
    <t>Musterkongress</t>
  </si>
  <si>
    <t>Hinweis: bitte kopieren Sie die Nachweise für Ihre eigene Ablage.</t>
  </si>
  <si>
    <t>Links die</t>
  </si>
  <si>
    <t xml:space="preserve">Minuten </t>
  </si>
  <si>
    <t>angeben!!</t>
  </si>
  <si>
    <t>Zählung!</t>
  </si>
  <si>
    <t>Zw-Summe</t>
  </si>
  <si>
    <t>Summe</t>
  </si>
  <si>
    <t xml:space="preserve">Name: </t>
  </si>
  <si>
    <t>(max. 15!)</t>
  </si>
  <si>
    <t xml:space="preserve">         Ja</t>
  </si>
  <si>
    <t xml:space="preserve">     Nein</t>
  </si>
  <si>
    <t>4.1.</t>
  </si>
  <si>
    <t>Volkswirtschaftslehre</t>
  </si>
  <si>
    <t xml:space="preserve">Finanzmathematik und Statistik </t>
  </si>
  <si>
    <t>4.2.</t>
  </si>
  <si>
    <t>4.3.</t>
  </si>
  <si>
    <t>4.4.</t>
  </si>
  <si>
    <t xml:space="preserve">Immobilienmanagement </t>
  </si>
  <si>
    <t>4.5.</t>
  </si>
  <si>
    <t>4.6.</t>
  </si>
  <si>
    <t>4.7.</t>
  </si>
  <si>
    <t>4.1</t>
  </si>
  <si>
    <t>Datum</t>
  </si>
  <si>
    <t>Immobilienbewertung</t>
  </si>
  <si>
    <t>Immobilienrecht</t>
  </si>
  <si>
    <t>Immobilienwertpapiere / -fonds</t>
  </si>
  <si>
    <t>= Präsenz</t>
  </si>
  <si>
    <t>Art derTeiln.</t>
  </si>
  <si>
    <t>4.8.</t>
  </si>
  <si>
    <t>4.9.</t>
  </si>
  <si>
    <t>4.10.</t>
  </si>
  <si>
    <t>automatische</t>
  </si>
  <si>
    <t>Seiten 3. u. 4.;</t>
  </si>
  <si>
    <t>Credits für</t>
  </si>
  <si>
    <t xml:space="preserve"> Präsenz</t>
  </si>
  <si>
    <t>Credits für
 Präsenz</t>
  </si>
  <si>
    <t>Summe CPD-Credits gesamt:</t>
  </si>
  <si>
    <t>davon Summe anrechenbare CPD-Credits:</t>
  </si>
  <si>
    <t>Datum:             _________________________</t>
  </si>
  <si>
    <t>Unterschrift: __________________________________________</t>
  </si>
  <si>
    <t>Themen:</t>
  </si>
  <si>
    <t>CPD-Credits:</t>
  </si>
  <si>
    <t>Art der Teiln.</t>
  </si>
  <si>
    <t>Zertifikats-Nr.:</t>
  </si>
  <si>
    <t>Zertifizierungsperiode:</t>
  </si>
  <si>
    <t>Summen (es werden maximal 15 CPD-Credits pro Themengebiet gewertet!)</t>
  </si>
  <si>
    <t>Themengebiete</t>
  </si>
  <si>
    <t xml:space="preserve">30 Credits für 3 Jahre (Diplom.Kommerzkundenbetreuer)     </t>
  </si>
  <si>
    <t>Betriebswirtschaftslehre</t>
  </si>
  <si>
    <t>(inkl.Markt, Vertrieb und Plannung)</t>
  </si>
  <si>
    <t>Asset Management für Unternehmer</t>
  </si>
  <si>
    <t xml:space="preserve">Risiko- und Vorsorgemanagement </t>
  </si>
  <si>
    <t xml:space="preserve">Schwerpunkt: </t>
  </si>
  <si>
    <t>Überbetriebliche Altersvorsorge</t>
  </si>
  <si>
    <t>inkl. Projektfinanzierung</t>
  </si>
  <si>
    <t>Unternehmensfinanzierung</t>
  </si>
  <si>
    <t>Steuer- und Sozialversicherungsrecht</t>
  </si>
  <si>
    <t xml:space="preserve">Bank und Kreditrecht </t>
  </si>
  <si>
    <t>Sozialkompetenz</t>
  </si>
  <si>
    <t>Anerkennung auschließlich nach vorangegangener Akkreditierung</t>
  </si>
  <si>
    <t>4.11.</t>
  </si>
  <si>
    <t>Bonitätsbeurteilung, Rating</t>
  </si>
  <si>
    <t>Kredit(portfolio)management</t>
  </si>
  <si>
    <t>4.12.</t>
  </si>
  <si>
    <t>4.13.</t>
  </si>
  <si>
    <t>Basel II / Basel III</t>
  </si>
  <si>
    <t>Ich habe in mindestens 3 Themengebieten mindestens 3,0 CPD-Credits erworben:</t>
  </si>
  <si>
    <t>Betriebliche Altersvorsorge</t>
  </si>
  <si>
    <t>4.14.</t>
  </si>
  <si>
    <t>Nachhaltigkeit (ESG-Enviroment, Social, Governance)</t>
  </si>
  <si>
    <t>(4.1. bis 4.14.)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</si>
</sst>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.5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1" xfId="0" applyBorder="1"/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0" xfId="0" applyFont="1"/>
    <xf numFmtId="0" fontId="5" fillId="0" borderId="0" xfId="0" applyFont="1"/>
    <xf numFmtId="0" fontId="2" fillId="0" borderId="6" xfId="0" applyFont="1" applyBorder="1" applyAlignment="1">
      <alignment horizontal="center"/>
    </xf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49" fontId="0" fillId="0" borderId="10" xfId="0" applyNumberFormat="1" applyBorder="1"/>
    <xf numFmtId="0" fontId="2" fillId="0" borderId="6" xfId="0" applyFont="1" applyBorder="1" applyAlignment="1">
      <alignment horizontal="left" vertical="top"/>
    </xf>
    <xf numFmtId="0" fontId="2" fillId="0" borderId="7" xfId="0" applyFont="1" applyBorder="1"/>
    <xf numFmtId="0" fontId="11" fillId="0" borderId="0" xfId="0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0" fontId="12" fillId="0" borderId="0" xfId="0" applyFont="1"/>
    <xf numFmtId="0" fontId="14" fillId="0" borderId="6" xfId="0" applyFont="1" applyBorder="1"/>
    <xf numFmtId="0" fontId="4" fillId="0" borderId="5" xfId="0" applyFont="1" applyBorder="1"/>
    <xf numFmtId="0" fontId="7" fillId="0" borderId="5" xfId="0" applyFont="1" applyBorder="1"/>
    <xf numFmtId="0" fontId="2" fillId="0" borderId="5" xfId="0" applyFont="1" applyBorder="1"/>
    <xf numFmtId="0" fontId="4" fillId="0" borderId="11" xfId="0" applyFont="1" applyBorder="1"/>
    <xf numFmtId="0" fontId="0" fillId="0" borderId="7" xfId="0" applyBorder="1" applyProtection="1">
      <protection locked="0"/>
    </xf>
    <xf numFmtId="0" fontId="16" fillId="0" borderId="5" xfId="0" applyFont="1" applyBorder="1"/>
    <xf numFmtId="0" fontId="11" fillId="0" borderId="1" xfId="0" applyFont="1" applyBorder="1" applyAlignment="1">
      <alignment horizontal="left"/>
    </xf>
    <xf numFmtId="0" fontId="15" fillId="0" borderId="5" xfId="0" applyFont="1" applyBorder="1"/>
    <xf numFmtId="0" fontId="14" fillId="0" borderId="4" xfId="0" applyFont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0" borderId="12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" xfId="0" applyBorder="1" applyProtection="1">
      <protection locked="0"/>
    </xf>
    <xf numFmtId="0" fontId="5" fillId="0" borderId="6" xfId="0" applyFont="1" applyBorder="1"/>
    <xf numFmtId="49" fontId="1" fillId="0" borderId="9" xfId="0" applyNumberFormat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center"/>
    </xf>
    <xf numFmtId="0" fontId="0" fillId="0" borderId="10" xfId="0" applyBorder="1"/>
    <xf numFmtId="0" fontId="4" fillId="0" borderId="14" xfId="0" applyFont="1" applyBorder="1"/>
    <xf numFmtId="0" fontId="0" fillId="0" borderId="10" xfId="0" applyBorder="1" applyProtection="1">
      <protection locked="0"/>
    </xf>
    <xf numFmtId="0" fontId="2" fillId="0" borderId="7" xfId="0" applyFont="1" applyBorder="1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0" fillId="0" borderId="18" xfId="0" applyBorder="1"/>
    <xf numFmtId="0" fontId="2" fillId="0" borderId="19" xfId="0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27" xfId="0" applyBorder="1"/>
    <xf numFmtId="164" fontId="2" fillId="0" borderId="28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0" fillId="0" borderId="12" xfId="0" applyBorder="1"/>
    <xf numFmtId="164" fontId="6" fillId="2" borderId="26" xfId="0" applyNumberFormat="1" applyFont="1" applyFill="1" applyBorder="1" applyAlignment="1">
      <alignment horizontal="center"/>
    </xf>
    <xf numFmtId="0" fontId="0" fillId="0" borderId="32" xfId="0" applyBorder="1"/>
    <xf numFmtId="164" fontId="0" fillId="0" borderId="33" xfId="0" applyNumberFormat="1" applyBorder="1" applyAlignment="1">
      <alignment horizontal="center"/>
    </xf>
    <xf numFmtId="0" fontId="2" fillId="0" borderId="34" xfId="0" applyFont="1" applyBorder="1"/>
    <xf numFmtId="49" fontId="2" fillId="0" borderId="35" xfId="0" applyNumberFormat="1" applyFont="1" applyBorder="1" applyAlignment="1">
      <alignment horizontal="left"/>
    </xf>
    <xf numFmtId="0" fontId="0" fillId="0" borderId="35" xfId="0" applyBorder="1"/>
    <xf numFmtId="49" fontId="0" fillId="0" borderId="36" xfId="0" applyNumberFormat="1" applyBorder="1" applyAlignment="1">
      <alignment horizontal="center"/>
    </xf>
    <xf numFmtId="0" fontId="0" fillId="0" borderId="37" xfId="0" applyBorder="1"/>
    <xf numFmtId="0" fontId="2" fillId="0" borderId="23" xfId="0" applyFont="1" applyBorder="1" applyAlignment="1">
      <alignment horizontal="left"/>
    </xf>
    <xf numFmtId="0" fontId="0" fillId="0" borderId="38" xfId="0" applyBorder="1"/>
    <xf numFmtId="0" fontId="2" fillId="0" borderId="3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0" fillId="0" borderId="39" xfId="0" applyBorder="1"/>
    <xf numFmtId="0" fontId="2" fillId="0" borderId="40" xfId="0" applyFont="1" applyBorder="1"/>
    <xf numFmtId="0" fontId="15" fillId="0" borderId="40" xfId="0" applyFont="1" applyBorder="1"/>
    <xf numFmtId="0" fontId="0" fillId="0" borderId="0" xfId="0" applyAlignment="1">
      <alignment horizontal="center"/>
    </xf>
    <xf numFmtId="0" fontId="0" fillId="0" borderId="30" xfId="0" applyBorder="1"/>
    <xf numFmtId="0" fontId="0" fillId="0" borderId="30" xfId="0" applyBorder="1" applyAlignment="1">
      <alignment horizontal="center"/>
    </xf>
    <xf numFmtId="1" fontId="0" fillId="2" borderId="41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left"/>
    </xf>
    <xf numFmtId="49" fontId="0" fillId="2" borderId="12" xfId="0" applyNumberForma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49" fontId="0" fillId="2" borderId="26" xfId="0" applyNumberForma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35" xfId="0" applyFont="1" applyBorder="1" applyAlignment="1">
      <alignment horizontal="right"/>
    </xf>
    <xf numFmtId="0" fontId="0" fillId="0" borderId="36" xfId="0" applyBorder="1"/>
    <xf numFmtId="0" fontId="2" fillId="0" borderId="21" xfId="0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1" fontId="2" fillId="0" borderId="30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right"/>
    </xf>
    <xf numFmtId="0" fontId="1" fillId="0" borderId="2" xfId="0" applyFont="1" applyBorder="1"/>
    <xf numFmtId="0" fontId="17" fillId="0" borderId="2" xfId="0" applyFont="1" applyBorder="1"/>
    <xf numFmtId="0" fontId="0" fillId="3" borderId="35" xfId="0" applyFill="1" applyBorder="1" applyProtection="1">
      <protection locked="0"/>
    </xf>
    <xf numFmtId="49" fontId="0" fillId="3" borderId="3" xfId="0" applyNumberFormat="1" applyFill="1" applyBorder="1" applyAlignment="1" applyProtection="1">
      <alignment horizontal="left" wrapText="1"/>
      <protection locked="0"/>
    </xf>
    <xf numFmtId="49" fontId="0" fillId="3" borderId="3" xfId="0" applyNumberFormat="1" applyFill="1" applyBorder="1" applyAlignment="1" applyProtection="1">
      <alignment horizontal="left" wrapText="1" shrinkToFit="1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4" fillId="0" borderId="2" xfId="0" applyFont="1" applyBorder="1"/>
    <xf numFmtId="0" fontId="2" fillId="0" borderId="2" xfId="0" applyFont="1" applyBorder="1"/>
    <xf numFmtId="164" fontId="0" fillId="0" borderId="2" xfId="0" applyNumberFormat="1" applyBorder="1" applyAlignment="1">
      <alignment horizontal="center"/>
    </xf>
    <xf numFmtId="0" fontId="12" fillId="0" borderId="9" xfId="0" applyFont="1" applyBorder="1"/>
    <xf numFmtId="164" fontId="11" fillId="0" borderId="46" xfId="0" applyNumberFormat="1" applyFont="1" applyBorder="1" applyAlignment="1">
      <alignment horizontal="center"/>
    </xf>
    <xf numFmtId="0" fontId="5" fillId="0" borderId="9" xfId="0" applyFont="1" applyBorder="1"/>
    <xf numFmtId="0" fontId="11" fillId="0" borderId="2" xfId="0" applyFont="1" applyBorder="1"/>
    <xf numFmtId="164" fontId="2" fillId="0" borderId="2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Protection="1">
      <protection locked="0"/>
    </xf>
    <xf numFmtId="164" fontId="0" fillId="0" borderId="16" xfId="0" applyNumberFormat="1" applyBorder="1" applyAlignment="1">
      <alignment horizontal="center"/>
    </xf>
    <xf numFmtId="0" fontId="0" fillId="0" borderId="33" xfId="0" applyBorder="1"/>
    <xf numFmtId="164" fontId="2" fillId="0" borderId="8" xfId="0" applyNumberFormat="1" applyFont="1" applyBorder="1" applyAlignment="1">
      <alignment horizontal="center"/>
    </xf>
    <xf numFmtId="164" fontId="11" fillId="0" borderId="47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Border="1"/>
    <xf numFmtId="0" fontId="3" fillId="0" borderId="7" xfId="0" applyFont="1" applyBorder="1"/>
    <xf numFmtId="0" fontId="5" fillId="0" borderId="2" xfId="0" applyFont="1" applyBorder="1"/>
    <xf numFmtId="0" fontId="0" fillId="0" borderId="48" xfId="0" applyBorder="1"/>
    <xf numFmtId="0" fontId="0" fillId="0" borderId="31" xfId="0" applyBorder="1"/>
    <xf numFmtId="0" fontId="0" fillId="0" borderId="21" xfId="0" applyBorder="1"/>
    <xf numFmtId="0" fontId="2" fillId="0" borderId="6" xfId="0" applyFont="1" applyBorder="1"/>
    <xf numFmtId="0" fontId="11" fillId="0" borderId="21" xfId="0" applyFont="1" applyBorder="1"/>
    <xf numFmtId="0" fontId="6" fillId="2" borderId="23" xfId="0" applyFont="1" applyFill="1" applyBorder="1"/>
    <xf numFmtId="0" fontId="6" fillId="2" borderId="15" xfId="0" applyFont="1" applyFill="1" applyBorder="1"/>
    <xf numFmtId="0" fontId="11" fillId="2" borderId="15" xfId="0" applyFont="1" applyFill="1" applyBorder="1"/>
    <xf numFmtId="164" fontId="2" fillId="0" borderId="15" xfId="0" applyNumberFormat="1" applyFont="1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2" fillId="0" borderId="32" xfId="0" applyFont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4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4" xfId="0" applyFont="1" applyBorder="1"/>
    <xf numFmtId="0" fontId="17" fillId="0" borderId="2" xfId="0" applyFont="1" applyBorder="1" applyProtection="1">
      <protection locked="0"/>
    </xf>
    <xf numFmtId="164" fontId="17" fillId="0" borderId="8" xfId="0" applyNumberFormat="1" applyFont="1" applyBorder="1" applyAlignment="1">
      <alignment horizontal="center"/>
    </xf>
    <xf numFmtId="164" fontId="17" fillId="0" borderId="46" xfId="0" applyNumberFormat="1" applyFont="1" applyBorder="1" applyAlignment="1">
      <alignment horizontal="center"/>
    </xf>
    <xf numFmtId="164" fontId="17" fillId="0" borderId="3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0" fontId="17" fillId="0" borderId="0" xfId="0" applyFont="1"/>
    <xf numFmtId="0" fontId="17" fillId="0" borderId="8" xfId="0" applyFont="1" applyBorder="1"/>
    <xf numFmtId="164" fontId="17" fillId="0" borderId="2" xfId="0" applyNumberFormat="1" applyFont="1" applyBorder="1" applyAlignment="1">
      <alignment horizontal="center"/>
    </xf>
    <xf numFmtId="0" fontId="5" fillId="0" borderId="21" xfId="0" applyFont="1" applyBorder="1"/>
    <xf numFmtId="0" fontId="17" fillId="0" borderId="1" xfId="0" applyFont="1" applyBorder="1" applyProtection="1">
      <protection locked="0"/>
    </xf>
    <xf numFmtId="164" fontId="5" fillId="0" borderId="1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5" fillId="0" borderId="39" xfId="0" applyFont="1" applyBorder="1"/>
    <xf numFmtId="164" fontId="17" fillId="0" borderId="1" xfId="0" applyNumberFormat="1" applyFont="1" applyBorder="1" applyAlignment="1">
      <alignment horizontal="center"/>
    </xf>
    <xf numFmtId="0" fontId="5" fillId="0" borderId="53" xfId="0" applyFont="1" applyBorder="1"/>
    <xf numFmtId="164" fontId="5" fillId="0" borderId="8" xfId="0" applyNumberFormat="1" applyFont="1" applyBorder="1" applyAlignment="1">
      <alignment horizontal="center"/>
    </xf>
    <xf numFmtId="164" fontId="17" fillId="0" borderId="7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49" fontId="0" fillId="3" borderId="28" xfId="0" applyNumberFormat="1" applyFill="1" applyBorder="1" applyAlignment="1" applyProtection="1">
      <alignment horizontal="left" wrapText="1"/>
      <protection locked="0"/>
    </xf>
    <xf numFmtId="49" fontId="5" fillId="0" borderId="53" xfId="0" applyNumberFormat="1" applyFont="1" applyBorder="1"/>
    <xf numFmtId="49" fontId="4" fillId="0" borderId="43" xfId="0" applyNumberFormat="1" applyFont="1" applyBorder="1"/>
    <xf numFmtId="49" fontId="4" fillId="0" borderId="37" xfId="0" applyNumberFormat="1" applyFont="1" applyBorder="1"/>
    <xf numFmtId="164" fontId="11" fillId="0" borderId="12" xfId="0" applyNumberFormat="1" applyFont="1" applyBorder="1" applyAlignment="1">
      <alignment horizontal="center"/>
    </xf>
    <xf numFmtId="164" fontId="18" fillId="0" borderId="26" xfId="0" applyNumberFormat="1" applyFont="1" applyBorder="1" applyAlignment="1">
      <alignment horizontal="center"/>
    </xf>
    <xf numFmtId="0" fontId="6" fillId="0" borderId="0" xfId="0" applyFont="1"/>
    <xf numFmtId="164" fontId="0" fillId="0" borderId="47" xfId="0" applyNumberFormat="1" applyBorder="1" applyAlignment="1">
      <alignment horizontal="center"/>
    </xf>
    <xf numFmtId="0" fontId="0" fillId="0" borderId="54" xfId="0" applyBorder="1"/>
    <xf numFmtId="164" fontId="2" fillId="0" borderId="33" xfId="0" applyNumberFormat="1" applyFont="1" applyBorder="1" applyAlignment="1">
      <alignment horizont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/>
    <xf numFmtId="0" fontId="17" fillId="0" borderId="2" xfId="0" applyFont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8" xfId="0" applyFont="1" applyBorder="1"/>
    <xf numFmtId="0" fontId="2" fillId="0" borderId="23" xfId="0" applyFont="1" applyBorder="1" applyAlignment="1">
      <alignment horizontal="left"/>
    </xf>
    <xf numFmtId="0" fontId="0" fillId="0" borderId="15" xfId="0" applyBorder="1"/>
    <xf numFmtId="1" fontId="2" fillId="0" borderId="0" xfId="0" applyNumberFormat="1" applyFont="1" applyAlignment="1">
      <alignment horizontal="center"/>
    </xf>
    <xf numFmtId="0" fontId="0" fillId="0" borderId="0" xfId="0"/>
    <xf numFmtId="49" fontId="1" fillId="0" borderId="54" xfId="0" applyNumberFormat="1" applyFont="1" applyBorder="1" applyAlignment="1">
      <alignment horizontal="left"/>
    </xf>
    <xf numFmtId="0" fontId="1" fillId="0" borderId="16" xfId="0" applyFont="1" applyBorder="1"/>
    <xf numFmtId="49" fontId="1" fillId="3" borderId="7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119</xdr:row>
          <xdr:rowOff>38100</xdr:rowOff>
        </xdr:from>
        <xdr:to>
          <xdr:col>5</xdr:col>
          <xdr:colOff>457200</xdr:colOff>
          <xdr:row>119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119</xdr:row>
          <xdr:rowOff>38100</xdr:rowOff>
        </xdr:from>
        <xdr:to>
          <xdr:col>6</xdr:col>
          <xdr:colOff>390525</xdr:colOff>
          <xdr:row>119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tabSelected="1" showWhiteSpace="0" topLeftCell="A14" zoomScaleNormal="100" workbookViewId="0">
      <selection activeCell="L33" sqref="L33"/>
    </sheetView>
  </sheetViews>
  <sheetFormatPr baseColWidth="10" defaultColWidth="11.42578125" defaultRowHeight="12.75" x14ac:dyDescent="0.2"/>
  <cols>
    <col min="1" max="2" width="15.140625" style="1" customWidth="1"/>
    <col min="3" max="3" width="22.140625" style="1" customWidth="1"/>
    <col min="4" max="4" width="36.42578125" style="1" customWidth="1"/>
    <col min="5" max="5" width="21" style="1" customWidth="1"/>
    <col min="6" max="6" width="13.42578125" style="1" customWidth="1"/>
    <col min="7" max="7" width="12.28515625" style="1" customWidth="1"/>
    <col min="8" max="8" width="12.85546875" style="1" customWidth="1"/>
    <col min="9" max="9" width="12.5703125" customWidth="1"/>
    <col min="13" max="13" width="11.28515625" customWidth="1"/>
  </cols>
  <sheetData>
    <row r="1" spans="1:9" ht="21" customHeight="1" x14ac:dyDescent="0.2">
      <c r="A1" s="115" t="s">
        <v>68</v>
      </c>
      <c r="B1" s="129"/>
      <c r="C1" s="116" t="s">
        <v>32</v>
      </c>
      <c r="D1" s="129"/>
      <c r="E1" s="129"/>
      <c r="F1" s="96"/>
      <c r="G1" s="96"/>
      <c r="H1" s="96"/>
      <c r="I1" s="117"/>
    </row>
    <row r="2" spans="1:9" ht="21" customHeight="1" thickBot="1" x14ac:dyDescent="0.25">
      <c r="A2" s="118" t="s">
        <v>15</v>
      </c>
      <c r="B2" s="47" t="s">
        <v>72</v>
      </c>
      <c r="C2" s="6"/>
      <c r="D2" s="23"/>
      <c r="E2" s="23"/>
      <c r="F2" s="23"/>
      <c r="G2" s="23"/>
      <c r="H2" s="23"/>
      <c r="I2" s="119"/>
    </row>
    <row r="3" spans="1:9" ht="21" customHeight="1" thickBot="1" x14ac:dyDescent="0.25">
      <c r="A3" s="215" t="s">
        <v>69</v>
      </c>
      <c r="B3" s="216"/>
      <c r="C3" s="129"/>
      <c r="D3" s="129"/>
      <c r="E3" s="69"/>
      <c r="F3" s="69"/>
      <c r="G3" s="69"/>
      <c r="H3" s="69"/>
      <c r="I3" s="120"/>
    </row>
    <row r="4" spans="1:9" s="24" customFormat="1" ht="14.25" customHeight="1" x14ac:dyDescent="0.2">
      <c r="A4" s="101" t="s">
        <v>12</v>
      </c>
      <c r="B4" s="68" t="s">
        <v>47</v>
      </c>
      <c r="C4" s="68" t="s">
        <v>2</v>
      </c>
      <c r="D4" s="68" t="s">
        <v>3</v>
      </c>
      <c r="E4" s="68" t="s">
        <v>4</v>
      </c>
      <c r="F4" s="28" t="s">
        <v>67</v>
      </c>
      <c r="G4" s="68" t="s">
        <v>5</v>
      </c>
      <c r="H4" s="68" t="s">
        <v>66</v>
      </c>
      <c r="I4" s="102" t="s">
        <v>8</v>
      </c>
    </row>
    <row r="5" spans="1:9" x14ac:dyDescent="0.2">
      <c r="A5" s="103" t="s">
        <v>13</v>
      </c>
      <c r="B5" s="11"/>
      <c r="C5" s="15"/>
      <c r="D5" s="15"/>
      <c r="E5" s="15"/>
      <c r="F5" s="25">
        <v>1</v>
      </c>
      <c r="G5" s="39" t="s">
        <v>6</v>
      </c>
      <c r="H5" s="33" t="s">
        <v>56</v>
      </c>
      <c r="I5" s="104" t="s">
        <v>9</v>
      </c>
    </row>
    <row r="6" spans="1:9" ht="13.5" thickBot="1" x14ac:dyDescent="0.25">
      <c r="A6" s="103" t="s">
        <v>14</v>
      </c>
      <c r="B6" s="15"/>
      <c r="C6" s="15"/>
      <c r="D6" s="15"/>
      <c r="E6" s="15"/>
      <c r="F6" s="26" t="s">
        <v>51</v>
      </c>
      <c r="G6" s="34" t="s">
        <v>7</v>
      </c>
      <c r="H6" s="33" t="s">
        <v>29</v>
      </c>
      <c r="I6" s="105" t="s">
        <v>10</v>
      </c>
    </row>
    <row r="7" spans="1:9" x14ac:dyDescent="0.2">
      <c r="A7" s="103" t="s">
        <v>1</v>
      </c>
      <c r="B7" s="15"/>
      <c r="C7" s="15"/>
      <c r="D7" s="15"/>
      <c r="E7" s="15"/>
      <c r="F7" s="25"/>
      <c r="G7" s="14"/>
      <c r="H7" s="33" t="s">
        <v>26</v>
      </c>
      <c r="I7" s="105" t="s">
        <v>11</v>
      </c>
    </row>
    <row r="8" spans="1:9" ht="13.5" thickBot="1" x14ac:dyDescent="0.25">
      <c r="A8" s="103"/>
      <c r="B8" s="15"/>
      <c r="C8" s="15"/>
      <c r="D8" s="15"/>
      <c r="E8" s="15"/>
      <c r="F8" s="26"/>
      <c r="G8" s="36"/>
      <c r="H8" s="33" t="s">
        <v>27</v>
      </c>
      <c r="I8" s="105" t="s">
        <v>20</v>
      </c>
    </row>
    <row r="9" spans="1:9" x14ac:dyDescent="0.2">
      <c r="A9" s="103"/>
      <c r="B9" s="15"/>
      <c r="C9" s="15"/>
      <c r="D9" s="15"/>
      <c r="E9" s="15"/>
      <c r="F9" s="106"/>
      <c r="G9" s="34"/>
      <c r="H9" s="33" t="s">
        <v>28</v>
      </c>
      <c r="I9" s="105" t="s">
        <v>19</v>
      </c>
    </row>
    <row r="10" spans="1:9" ht="13.5" thickBot="1" x14ac:dyDescent="0.25">
      <c r="A10" s="121"/>
      <c r="B10" s="65"/>
      <c r="C10" s="65"/>
      <c r="D10" s="65"/>
      <c r="E10" s="65"/>
      <c r="F10" s="26"/>
      <c r="G10" s="66"/>
      <c r="H10" s="67"/>
      <c r="I10" s="199" t="s">
        <v>95</v>
      </c>
    </row>
    <row r="11" spans="1:9" s="29" customFormat="1" ht="20.100000000000001" customHeight="1" x14ac:dyDescent="0.2">
      <c r="A11" s="122" t="s">
        <v>22</v>
      </c>
      <c r="B11" s="62">
        <v>39550</v>
      </c>
      <c r="C11" s="63" t="s">
        <v>23</v>
      </c>
      <c r="D11" s="63" t="s">
        <v>24</v>
      </c>
      <c r="E11" s="63" t="s">
        <v>21</v>
      </c>
      <c r="F11" s="60">
        <v>1</v>
      </c>
      <c r="G11" s="60">
        <v>120</v>
      </c>
      <c r="H11" s="64">
        <f>IF(IF((G11/60)-ROUNDDOWN(G11/60,0)&gt;=0.5,0.5+ROUNDDOWN(G11/60,0),ROUNDDOWN(G11/60,0))&lt;1,0,IF((G11/60)-ROUNDDOWN(G11/60,0)&gt;=0.5,0.5+ROUNDDOWN(G11/60,0),ROUNDDOWN(G11/60,0)))</f>
        <v>2</v>
      </c>
      <c r="I11" s="123" t="s">
        <v>46</v>
      </c>
    </row>
    <row r="12" spans="1:9" ht="20.100000000000001" customHeight="1" x14ac:dyDescent="0.2">
      <c r="A12" s="124">
        <v>1</v>
      </c>
      <c r="B12" s="130"/>
      <c r="C12" s="130"/>
      <c r="D12" s="130"/>
      <c r="E12" s="130"/>
      <c r="F12" s="61">
        <v>1</v>
      </c>
      <c r="G12" s="207"/>
      <c r="H12" s="12">
        <f t="shared" ref="H12:H30" si="0">IF(IF((G12/60)-ROUNDDOWN(G12/60,0)&gt;=0.5,0.5+ROUNDDOWN(G12/60,0),ROUNDDOWN(G12/60,H165))&lt;0.5,0,IF((G12/60)-ROUNDDOWN(G12/60,0)&gt;=0.5,0.5+ROUNDDOWN(G12/60,0),ROUNDDOWN(G12/60,0)))</f>
        <v>0</v>
      </c>
      <c r="I12" s="197"/>
    </row>
    <row r="13" spans="1:9" ht="20.100000000000001" customHeight="1" x14ac:dyDescent="0.2">
      <c r="A13" s="124">
        <v>2</v>
      </c>
      <c r="B13" s="130"/>
      <c r="C13" s="130"/>
      <c r="D13" s="130"/>
      <c r="E13" s="130"/>
      <c r="F13" s="61">
        <v>1</v>
      </c>
      <c r="G13" s="132"/>
      <c r="H13" s="12">
        <f t="shared" si="0"/>
        <v>0</v>
      </c>
      <c r="I13" s="197"/>
    </row>
    <row r="14" spans="1:9" ht="20.100000000000001" customHeight="1" x14ac:dyDescent="0.2">
      <c r="A14" s="124">
        <v>3</v>
      </c>
      <c r="B14" s="130"/>
      <c r="C14" s="130"/>
      <c r="D14" s="130"/>
      <c r="E14" s="130"/>
      <c r="F14" s="61">
        <v>1</v>
      </c>
      <c r="G14" s="132"/>
      <c r="H14" s="12">
        <f t="shared" si="0"/>
        <v>0</v>
      </c>
      <c r="I14" s="197"/>
    </row>
    <row r="15" spans="1:9" ht="20.100000000000001" customHeight="1" x14ac:dyDescent="0.2">
      <c r="A15" s="124">
        <v>4</v>
      </c>
      <c r="B15" s="130"/>
      <c r="C15" s="130"/>
      <c r="D15" s="130"/>
      <c r="E15" s="130"/>
      <c r="F15" s="61">
        <v>1</v>
      </c>
      <c r="G15" s="132"/>
      <c r="H15" s="12">
        <f t="shared" si="0"/>
        <v>0</v>
      </c>
      <c r="I15" s="197"/>
    </row>
    <row r="16" spans="1:9" ht="20.100000000000001" customHeight="1" x14ac:dyDescent="0.2">
      <c r="A16" s="124">
        <v>5</v>
      </c>
      <c r="B16" s="130"/>
      <c r="C16" s="130"/>
      <c r="D16" s="130"/>
      <c r="E16" s="130"/>
      <c r="F16" s="61">
        <v>1</v>
      </c>
      <c r="G16" s="132"/>
      <c r="H16" s="12">
        <f t="shared" si="0"/>
        <v>0</v>
      </c>
      <c r="I16" s="197"/>
    </row>
    <row r="17" spans="1:9" ht="20.100000000000001" customHeight="1" x14ac:dyDescent="0.2">
      <c r="A17" s="124">
        <v>6</v>
      </c>
      <c r="B17" s="130"/>
      <c r="C17" s="130"/>
      <c r="D17" s="130"/>
      <c r="E17" s="130"/>
      <c r="F17" s="61">
        <v>1</v>
      </c>
      <c r="G17" s="132"/>
      <c r="H17" s="12">
        <f t="shared" si="0"/>
        <v>0</v>
      </c>
      <c r="I17" s="197"/>
    </row>
    <row r="18" spans="1:9" ht="20.100000000000001" customHeight="1" x14ac:dyDescent="0.2">
      <c r="A18" s="124">
        <v>7</v>
      </c>
      <c r="B18" s="130"/>
      <c r="C18" s="130"/>
      <c r="D18" s="130"/>
      <c r="E18" s="130"/>
      <c r="F18" s="61">
        <v>1</v>
      </c>
      <c r="G18" s="132"/>
      <c r="H18" s="12">
        <f t="shared" si="0"/>
        <v>0</v>
      </c>
      <c r="I18" s="197"/>
    </row>
    <row r="19" spans="1:9" ht="20.100000000000001" customHeight="1" x14ac:dyDescent="0.2">
      <c r="A19" s="124">
        <v>8</v>
      </c>
      <c r="B19" s="130"/>
      <c r="C19" s="130"/>
      <c r="D19" s="131"/>
      <c r="E19" s="130"/>
      <c r="F19" s="61">
        <v>1</v>
      </c>
      <c r="G19" s="132"/>
      <c r="H19" s="12">
        <f t="shared" si="0"/>
        <v>0</v>
      </c>
      <c r="I19" s="197"/>
    </row>
    <row r="20" spans="1:9" ht="20.100000000000001" customHeight="1" x14ac:dyDescent="0.2">
      <c r="A20" s="124">
        <v>9</v>
      </c>
      <c r="B20" s="130"/>
      <c r="C20" s="130"/>
      <c r="D20" s="130"/>
      <c r="E20" s="130"/>
      <c r="F20" s="61">
        <v>1</v>
      </c>
      <c r="G20" s="132"/>
      <c r="H20" s="12">
        <f t="shared" si="0"/>
        <v>0</v>
      </c>
      <c r="I20" s="197"/>
    </row>
    <row r="21" spans="1:9" ht="20.100000000000001" customHeight="1" x14ac:dyDescent="0.2">
      <c r="A21" s="124">
        <v>10</v>
      </c>
      <c r="B21" s="130"/>
      <c r="C21" s="130"/>
      <c r="D21" s="130"/>
      <c r="E21" s="130"/>
      <c r="F21" s="61">
        <v>1</v>
      </c>
      <c r="G21" s="132"/>
      <c r="H21" s="12">
        <f t="shared" si="0"/>
        <v>0</v>
      </c>
      <c r="I21" s="197"/>
    </row>
    <row r="22" spans="1:9" ht="20.100000000000001" customHeight="1" x14ac:dyDescent="0.2">
      <c r="A22" s="124">
        <v>11</v>
      </c>
      <c r="B22" s="130"/>
      <c r="C22" s="130"/>
      <c r="D22" s="130"/>
      <c r="E22" s="130"/>
      <c r="F22" s="61">
        <v>1</v>
      </c>
      <c r="G22" s="132"/>
      <c r="H22" s="12">
        <f t="shared" si="0"/>
        <v>0</v>
      </c>
      <c r="I22" s="197"/>
    </row>
    <row r="23" spans="1:9" ht="20.100000000000001" customHeight="1" x14ac:dyDescent="0.2">
      <c r="A23" s="124">
        <v>12</v>
      </c>
      <c r="B23" s="130"/>
      <c r="C23" s="130"/>
      <c r="D23" s="130"/>
      <c r="E23" s="130"/>
      <c r="F23" s="61">
        <v>1</v>
      </c>
      <c r="G23" s="132"/>
      <c r="H23" s="12">
        <f t="shared" si="0"/>
        <v>0</v>
      </c>
      <c r="I23" s="197"/>
    </row>
    <row r="24" spans="1:9" ht="20.100000000000001" customHeight="1" x14ac:dyDescent="0.2">
      <c r="A24" s="124">
        <v>13</v>
      </c>
      <c r="B24" s="130"/>
      <c r="C24" s="130"/>
      <c r="D24" s="130"/>
      <c r="E24" s="130"/>
      <c r="F24" s="61">
        <v>1</v>
      </c>
      <c r="G24" s="132"/>
      <c r="H24" s="12">
        <f t="shared" si="0"/>
        <v>0</v>
      </c>
      <c r="I24" s="197"/>
    </row>
    <row r="25" spans="1:9" ht="20.100000000000001" customHeight="1" x14ac:dyDescent="0.2">
      <c r="A25" s="124">
        <v>14</v>
      </c>
      <c r="B25" s="130"/>
      <c r="C25" s="130"/>
      <c r="D25" s="130"/>
      <c r="E25" s="130"/>
      <c r="F25" s="61">
        <v>1</v>
      </c>
      <c r="G25" s="132"/>
      <c r="H25" s="12">
        <f t="shared" si="0"/>
        <v>0</v>
      </c>
      <c r="I25" s="197"/>
    </row>
    <row r="26" spans="1:9" ht="20.100000000000001" customHeight="1" x14ac:dyDescent="0.2">
      <c r="A26" s="124">
        <v>15</v>
      </c>
      <c r="B26" s="130"/>
      <c r="C26" s="130"/>
      <c r="D26" s="130"/>
      <c r="E26" s="130"/>
      <c r="F26" s="61">
        <v>1</v>
      </c>
      <c r="G26" s="132"/>
      <c r="H26" s="12">
        <f t="shared" si="0"/>
        <v>0</v>
      </c>
      <c r="I26" s="197"/>
    </row>
    <row r="27" spans="1:9" ht="20.100000000000001" customHeight="1" x14ac:dyDescent="0.2">
      <c r="A27" s="124">
        <v>16</v>
      </c>
      <c r="B27" s="130"/>
      <c r="C27" s="130"/>
      <c r="D27" s="130"/>
      <c r="E27" s="130"/>
      <c r="F27" s="61">
        <v>1</v>
      </c>
      <c r="G27" s="132"/>
      <c r="H27" s="12">
        <f t="shared" si="0"/>
        <v>0</v>
      </c>
      <c r="I27" s="197"/>
    </row>
    <row r="28" spans="1:9" ht="20.100000000000001" customHeight="1" x14ac:dyDescent="0.2">
      <c r="A28" s="124">
        <v>17</v>
      </c>
      <c r="B28" s="130"/>
      <c r="C28" s="130"/>
      <c r="D28" s="130"/>
      <c r="E28" s="130"/>
      <c r="F28" s="61">
        <v>1</v>
      </c>
      <c r="G28" s="132"/>
      <c r="H28" s="12">
        <f t="shared" si="0"/>
        <v>0</v>
      </c>
      <c r="I28" s="197"/>
    </row>
    <row r="29" spans="1:9" ht="20.100000000000001" customHeight="1" x14ac:dyDescent="0.2">
      <c r="A29" s="124">
        <v>18</v>
      </c>
      <c r="B29" s="130"/>
      <c r="C29" s="130"/>
      <c r="D29" s="130"/>
      <c r="E29" s="130"/>
      <c r="F29" s="61">
        <v>1</v>
      </c>
      <c r="G29" s="132"/>
      <c r="H29" s="12">
        <f t="shared" si="0"/>
        <v>0</v>
      </c>
      <c r="I29" s="197"/>
    </row>
    <row r="30" spans="1:9" ht="20.100000000000001" customHeight="1" x14ac:dyDescent="0.2">
      <c r="A30" s="124">
        <v>19</v>
      </c>
      <c r="B30" s="130"/>
      <c r="C30" s="130"/>
      <c r="D30" s="130"/>
      <c r="E30" s="130"/>
      <c r="F30" s="61">
        <v>1</v>
      </c>
      <c r="G30" s="132"/>
      <c r="H30" s="12">
        <f t="shared" si="0"/>
        <v>0</v>
      </c>
      <c r="I30" s="197"/>
    </row>
    <row r="31" spans="1:9" ht="20.100000000000001" customHeight="1" x14ac:dyDescent="0.2">
      <c r="A31" s="124">
        <v>20</v>
      </c>
      <c r="B31" s="130"/>
      <c r="C31" s="130"/>
      <c r="D31" s="130"/>
      <c r="E31" s="130"/>
      <c r="F31" s="61">
        <v>1</v>
      </c>
      <c r="G31" s="132"/>
      <c r="H31" s="12">
        <f>IF(IF((G31/60)-ROUNDDOWN(G31/60,0)&gt;=0.5,0.5+ROUNDDOWN(G31/60,0),ROUNDDOWN(G31/60,H181))&lt;0.5,0,IF((G31/60)-ROUNDDOWN(G31/60,0)&gt;=0.5,0.5+ROUNDDOWN(G31/60,0),ROUNDDOWN(G31/60,0)))</f>
        <v>0</v>
      </c>
      <c r="I31" s="197"/>
    </row>
    <row r="32" spans="1:9" ht="20.100000000000001" customHeight="1" thickBot="1" x14ac:dyDescent="0.25">
      <c r="A32" s="109"/>
      <c r="B32" s="110"/>
      <c r="C32" s="111"/>
      <c r="D32" s="111"/>
      <c r="E32" s="111"/>
      <c r="F32" s="112"/>
      <c r="G32" s="126" t="s">
        <v>30</v>
      </c>
      <c r="H32" s="113">
        <f>SUM(H12:H31)</f>
        <v>0</v>
      </c>
      <c r="I32" s="125"/>
    </row>
    <row r="33" spans="1:9" ht="20.100000000000001" customHeight="1" thickBot="1" x14ac:dyDescent="0.25">
      <c r="A33" s="217"/>
      <c r="B33" s="218"/>
      <c r="C33" s="218"/>
      <c r="D33" s="218"/>
      <c r="E33" s="218"/>
      <c r="F33" s="218"/>
      <c r="G33" s="218"/>
      <c r="H33" s="218"/>
      <c r="I33" s="218"/>
    </row>
    <row r="34" spans="1:9" ht="21" customHeight="1" x14ac:dyDescent="0.2">
      <c r="A34" s="94" t="s">
        <v>68</v>
      </c>
      <c r="B34" s="129"/>
      <c r="C34" s="95" t="s">
        <v>0</v>
      </c>
      <c r="D34" s="129"/>
      <c r="E34" s="129"/>
      <c r="F34" s="96"/>
      <c r="G34" s="96"/>
      <c r="H34" s="96"/>
      <c r="I34" s="97"/>
    </row>
    <row r="35" spans="1:9" ht="21" customHeight="1" thickBot="1" x14ac:dyDescent="0.25">
      <c r="A35" s="89" t="s">
        <v>15</v>
      </c>
      <c r="B35" s="54"/>
      <c r="C35" s="40" t="s">
        <v>72</v>
      </c>
      <c r="D35" s="5"/>
      <c r="E35" s="5"/>
      <c r="F35" s="5"/>
      <c r="G35" s="5"/>
      <c r="H35" s="5"/>
      <c r="I35" s="98"/>
    </row>
    <row r="36" spans="1:9" ht="17.25" customHeight="1" thickBot="1" x14ac:dyDescent="0.25">
      <c r="A36" s="99" t="s">
        <v>69</v>
      </c>
      <c r="B36" s="54"/>
      <c r="C36" s="129"/>
      <c r="D36" s="129"/>
      <c r="E36" s="129"/>
      <c r="F36" s="70"/>
      <c r="G36" s="70"/>
      <c r="H36" s="70"/>
      <c r="I36" s="100"/>
    </row>
    <row r="37" spans="1:9" s="24" customFormat="1" ht="14.25" customHeight="1" x14ac:dyDescent="0.2">
      <c r="A37" s="101" t="s">
        <v>12</v>
      </c>
      <c r="B37" s="68" t="s">
        <v>47</v>
      </c>
      <c r="C37" s="68" t="s">
        <v>2</v>
      </c>
      <c r="D37" s="68" t="s">
        <v>3</v>
      </c>
      <c r="E37" s="68" t="s">
        <v>4</v>
      </c>
      <c r="F37" s="28" t="s">
        <v>52</v>
      </c>
      <c r="G37" s="68" t="s">
        <v>5</v>
      </c>
      <c r="H37" s="68" t="s">
        <v>66</v>
      </c>
      <c r="I37" s="102" t="s">
        <v>8</v>
      </c>
    </row>
    <row r="38" spans="1:9" x14ac:dyDescent="0.2">
      <c r="A38" s="103" t="s">
        <v>13</v>
      </c>
      <c r="B38" s="27"/>
      <c r="C38" s="15"/>
      <c r="D38" s="15"/>
      <c r="E38" s="15"/>
      <c r="F38" s="25">
        <v>1</v>
      </c>
      <c r="G38" s="35" t="s">
        <v>6</v>
      </c>
      <c r="H38" s="42" t="s">
        <v>56</v>
      </c>
      <c r="I38" s="104" t="s">
        <v>9</v>
      </c>
    </row>
    <row r="39" spans="1:9" ht="13.5" thickBot="1" x14ac:dyDescent="0.25">
      <c r="A39" s="103" t="s">
        <v>14</v>
      </c>
      <c r="B39" s="15"/>
      <c r="C39" s="15"/>
      <c r="D39" s="15"/>
      <c r="E39" s="15"/>
      <c r="F39" s="26" t="s">
        <v>51</v>
      </c>
      <c r="G39" s="41" t="s">
        <v>7</v>
      </c>
      <c r="H39" s="33" t="s">
        <v>29</v>
      </c>
      <c r="I39" s="105" t="s">
        <v>10</v>
      </c>
    </row>
    <row r="40" spans="1:9" x14ac:dyDescent="0.2">
      <c r="A40" s="103" t="s">
        <v>1</v>
      </c>
      <c r="B40" s="15"/>
      <c r="C40" s="15"/>
      <c r="D40" s="15"/>
      <c r="E40" s="15"/>
      <c r="F40" s="25"/>
      <c r="G40" s="14"/>
      <c r="H40" s="33" t="s">
        <v>26</v>
      </c>
      <c r="I40" s="105" t="s">
        <v>11</v>
      </c>
    </row>
    <row r="41" spans="1:9" ht="13.5" thickBot="1" x14ac:dyDescent="0.25">
      <c r="A41" s="103"/>
      <c r="B41" s="15"/>
      <c r="C41" s="15"/>
      <c r="D41" s="15"/>
      <c r="E41" s="15"/>
      <c r="F41" s="26"/>
      <c r="G41" s="36"/>
      <c r="H41" s="33" t="s">
        <v>27</v>
      </c>
      <c r="I41" s="105" t="s">
        <v>57</v>
      </c>
    </row>
    <row r="42" spans="1:9" x14ac:dyDescent="0.2">
      <c r="A42" s="103"/>
      <c r="B42" s="15"/>
      <c r="C42" s="15"/>
      <c r="D42" s="15"/>
      <c r="E42" s="15"/>
      <c r="F42" s="106"/>
      <c r="G42" s="34"/>
      <c r="H42" s="33" t="s">
        <v>28</v>
      </c>
      <c r="I42" s="105" t="s">
        <v>19</v>
      </c>
    </row>
    <row r="43" spans="1:9" ht="13.5" thickBot="1" x14ac:dyDescent="0.25">
      <c r="A43" s="107"/>
      <c r="B43" s="16"/>
      <c r="C43" s="16"/>
      <c r="D43" s="16"/>
      <c r="E43" s="16"/>
      <c r="F43" s="26"/>
      <c r="G43" s="37"/>
      <c r="H43" s="38"/>
      <c r="I43" s="200" t="s">
        <v>95</v>
      </c>
    </row>
    <row r="44" spans="1:9" ht="20.100000000000001" customHeight="1" x14ac:dyDescent="0.2">
      <c r="A44" s="108">
        <v>20</v>
      </c>
      <c r="B44" s="130"/>
      <c r="C44" s="130"/>
      <c r="D44" s="130"/>
      <c r="E44" s="130"/>
      <c r="F44" s="60">
        <v>1</v>
      </c>
      <c r="G44" s="221"/>
      <c r="H44" s="12">
        <f t="shared" ref="H44:H53" si="1">IF(IF((G44/60)-ROUNDDOWN(G44/60,0)&gt;=0.5,0.5+ROUNDDOWN(G44/60,0),ROUNDDOWN(G44/60,H191))&lt;0.5,0,IF((G44/60)-ROUNDDOWN(G44/60,0)&gt;=0.5,0.5+ROUNDDOWN(G44/60,0),ROUNDDOWN(G44/60,0)))</f>
        <v>0</v>
      </c>
      <c r="I44" s="197"/>
    </row>
    <row r="45" spans="1:9" ht="20.100000000000001" customHeight="1" x14ac:dyDescent="0.2">
      <c r="A45" s="108">
        <v>21</v>
      </c>
      <c r="B45" s="130"/>
      <c r="C45" s="130"/>
      <c r="D45" s="130"/>
      <c r="E45" s="130"/>
      <c r="F45" s="60">
        <v>1</v>
      </c>
      <c r="G45" s="133"/>
      <c r="H45" s="12">
        <f t="shared" si="1"/>
        <v>0</v>
      </c>
      <c r="I45" s="197"/>
    </row>
    <row r="46" spans="1:9" ht="20.100000000000001" customHeight="1" x14ac:dyDescent="0.2">
      <c r="A46" s="108">
        <v>22</v>
      </c>
      <c r="B46" s="130"/>
      <c r="C46" s="130"/>
      <c r="D46" s="130"/>
      <c r="E46" s="130"/>
      <c r="F46" s="60">
        <v>1</v>
      </c>
      <c r="G46" s="133"/>
      <c r="H46" s="12">
        <f t="shared" si="1"/>
        <v>0</v>
      </c>
      <c r="I46" s="197"/>
    </row>
    <row r="47" spans="1:9" ht="20.100000000000001" customHeight="1" x14ac:dyDescent="0.2">
      <c r="A47" s="108">
        <v>23</v>
      </c>
      <c r="B47" s="130"/>
      <c r="C47" s="130"/>
      <c r="D47" s="130"/>
      <c r="E47" s="130"/>
      <c r="F47" s="60">
        <v>1</v>
      </c>
      <c r="G47" s="133"/>
      <c r="H47" s="12">
        <f t="shared" si="1"/>
        <v>0</v>
      </c>
      <c r="I47" s="197"/>
    </row>
    <row r="48" spans="1:9" ht="20.100000000000001" customHeight="1" x14ac:dyDescent="0.2">
      <c r="A48" s="108">
        <v>24</v>
      </c>
      <c r="B48" s="130"/>
      <c r="C48" s="130"/>
      <c r="D48" s="130"/>
      <c r="E48" s="130"/>
      <c r="F48" s="60">
        <v>1</v>
      </c>
      <c r="G48" s="133"/>
      <c r="H48" s="12">
        <f t="shared" si="1"/>
        <v>0</v>
      </c>
      <c r="I48" s="197"/>
    </row>
    <row r="49" spans="1:9" ht="20.100000000000001" customHeight="1" x14ac:dyDescent="0.2">
      <c r="A49" s="108">
        <v>25</v>
      </c>
      <c r="B49" s="130"/>
      <c r="C49" s="130"/>
      <c r="D49" s="130"/>
      <c r="E49" s="130"/>
      <c r="F49" s="60">
        <v>1</v>
      </c>
      <c r="G49" s="133"/>
      <c r="H49" s="12">
        <f t="shared" si="1"/>
        <v>0</v>
      </c>
      <c r="I49" s="197"/>
    </row>
    <row r="50" spans="1:9" ht="20.100000000000001" customHeight="1" x14ac:dyDescent="0.2">
      <c r="A50" s="108">
        <v>26</v>
      </c>
      <c r="B50" s="130"/>
      <c r="C50" s="130"/>
      <c r="D50" s="130"/>
      <c r="E50" s="130"/>
      <c r="F50" s="60">
        <v>1</v>
      </c>
      <c r="G50" s="133"/>
      <c r="H50" s="12">
        <f t="shared" si="1"/>
        <v>0</v>
      </c>
      <c r="I50" s="197"/>
    </row>
    <row r="51" spans="1:9" ht="20.100000000000001" customHeight="1" x14ac:dyDescent="0.2">
      <c r="A51" s="108">
        <v>27</v>
      </c>
      <c r="B51" s="130"/>
      <c r="C51" s="130"/>
      <c r="D51" s="130"/>
      <c r="E51" s="130"/>
      <c r="F51" s="60">
        <v>1</v>
      </c>
      <c r="G51" s="133"/>
      <c r="H51" s="12">
        <f t="shared" si="1"/>
        <v>0</v>
      </c>
      <c r="I51" s="197"/>
    </row>
    <row r="52" spans="1:9" ht="20.100000000000001" customHeight="1" x14ac:dyDescent="0.2">
      <c r="A52" s="108">
        <v>28</v>
      </c>
      <c r="B52" s="130"/>
      <c r="C52" s="130"/>
      <c r="D52" s="130"/>
      <c r="E52" s="130"/>
      <c r="F52" s="60">
        <v>1</v>
      </c>
      <c r="G52" s="133"/>
      <c r="H52" s="12">
        <f t="shared" si="1"/>
        <v>0</v>
      </c>
      <c r="I52" s="197"/>
    </row>
    <row r="53" spans="1:9" ht="20.100000000000001" customHeight="1" x14ac:dyDescent="0.2">
      <c r="A53" s="108">
        <v>29</v>
      </c>
      <c r="B53" s="130"/>
      <c r="C53" s="130"/>
      <c r="D53" s="130"/>
      <c r="E53" s="130"/>
      <c r="F53" s="60">
        <v>1</v>
      </c>
      <c r="G53" s="133"/>
      <c r="H53" s="12">
        <f t="shared" si="1"/>
        <v>0</v>
      </c>
      <c r="I53" s="197"/>
    </row>
    <row r="54" spans="1:9" ht="20.100000000000001" customHeight="1" x14ac:dyDescent="0.2">
      <c r="A54" s="108">
        <v>30</v>
      </c>
      <c r="B54" s="130"/>
      <c r="C54" s="130"/>
      <c r="D54" s="130"/>
      <c r="E54" s="130"/>
      <c r="F54" s="61">
        <v>1</v>
      </c>
      <c r="G54" s="132"/>
      <c r="H54" s="12">
        <f t="shared" ref="H54:H63" si="2">IF(IF((G54/60)-ROUNDDOWN(G54/60,0)&gt;=0.5,0.5+ROUNDDOWN(G54/60,0),ROUNDDOWN(G54/60,H205))&lt;0.5,0,IF((G54/60)-ROUNDDOWN(G54/60,0)&gt;=0.5,0.5+ROUNDDOWN(G54/60,0),ROUNDDOWN(G54/60,0)))</f>
        <v>0</v>
      </c>
      <c r="I54" s="197"/>
    </row>
    <row r="55" spans="1:9" ht="20.100000000000001" customHeight="1" x14ac:dyDescent="0.2">
      <c r="A55" s="108">
        <v>31</v>
      </c>
      <c r="B55" s="130"/>
      <c r="C55" s="130"/>
      <c r="D55" s="130"/>
      <c r="E55" s="130"/>
      <c r="F55" s="61">
        <v>1</v>
      </c>
      <c r="G55" s="132"/>
      <c r="H55" s="12">
        <f t="shared" si="2"/>
        <v>0</v>
      </c>
      <c r="I55" s="197"/>
    </row>
    <row r="56" spans="1:9" ht="20.100000000000001" customHeight="1" x14ac:dyDescent="0.2">
      <c r="A56" s="108">
        <v>32</v>
      </c>
      <c r="B56" s="130"/>
      <c r="C56" s="130"/>
      <c r="D56" s="130"/>
      <c r="E56" s="130"/>
      <c r="F56" s="61">
        <v>1</v>
      </c>
      <c r="G56" s="132"/>
      <c r="H56" s="12">
        <f t="shared" si="2"/>
        <v>0</v>
      </c>
      <c r="I56" s="197"/>
    </row>
    <row r="57" spans="1:9" ht="20.100000000000001" customHeight="1" x14ac:dyDescent="0.2">
      <c r="A57" s="108">
        <v>33</v>
      </c>
      <c r="B57" s="130"/>
      <c r="C57" s="130"/>
      <c r="D57" s="130"/>
      <c r="E57" s="130"/>
      <c r="F57" s="61">
        <v>1</v>
      </c>
      <c r="G57" s="132"/>
      <c r="H57" s="12">
        <f t="shared" si="2"/>
        <v>0</v>
      </c>
      <c r="I57" s="197"/>
    </row>
    <row r="58" spans="1:9" ht="20.100000000000001" customHeight="1" x14ac:dyDescent="0.2">
      <c r="A58" s="108">
        <v>34</v>
      </c>
      <c r="B58" s="130"/>
      <c r="C58" s="130"/>
      <c r="D58" s="130"/>
      <c r="E58" s="130"/>
      <c r="F58" s="60">
        <v>1</v>
      </c>
      <c r="G58" s="132"/>
      <c r="H58" s="12">
        <f t="shared" si="2"/>
        <v>0</v>
      </c>
      <c r="I58" s="197"/>
    </row>
    <row r="59" spans="1:9" ht="20.100000000000001" customHeight="1" x14ac:dyDescent="0.2">
      <c r="A59" s="108">
        <v>35</v>
      </c>
      <c r="B59" s="130"/>
      <c r="C59" s="130"/>
      <c r="D59" s="130"/>
      <c r="E59" s="130"/>
      <c r="F59" s="60">
        <v>1</v>
      </c>
      <c r="G59" s="132"/>
      <c r="H59" s="12">
        <f t="shared" si="2"/>
        <v>0</v>
      </c>
      <c r="I59" s="197"/>
    </row>
    <row r="60" spans="1:9" ht="20.100000000000001" customHeight="1" x14ac:dyDescent="0.2">
      <c r="A60" s="108">
        <v>36</v>
      </c>
      <c r="B60" s="130"/>
      <c r="C60" s="130"/>
      <c r="D60" s="130"/>
      <c r="E60" s="130"/>
      <c r="F60" s="60">
        <v>1</v>
      </c>
      <c r="G60" s="132"/>
      <c r="H60" s="12">
        <f t="shared" si="2"/>
        <v>0</v>
      </c>
      <c r="I60" s="197"/>
    </row>
    <row r="61" spans="1:9" ht="20.100000000000001" customHeight="1" x14ac:dyDescent="0.2">
      <c r="A61" s="108">
        <v>37</v>
      </c>
      <c r="B61" s="130"/>
      <c r="C61" s="130"/>
      <c r="D61" s="130"/>
      <c r="E61" s="130"/>
      <c r="F61" s="60">
        <v>1</v>
      </c>
      <c r="G61" s="132"/>
      <c r="H61" s="12">
        <f t="shared" si="2"/>
        <v>0</v>
      </c>
      <c r="I61" s="197"/>
    </row>
    <row r="62" spans="1:9" ht="20.100000000000001" customHeight="1" x14ac:dyDescent="0.2">
      <c r="A62" s="108">
        <v>38</v>
      </c>
      <c r="B62" s="130"/>
      <c r="C62" s="130"/>
      <c r="D62" s="130"/>
      <c r="E62" s="130"/>
      <c r="F62" s="60">
        <v>1</v>
      </c>
      <c r="G62" s="132"/>
      <c r="H62" s="12">
        <f t="shared" si="2"/>
        <v>0</v>
      </c>
      <c r="I62" s="197"/>
    </row>
    <row r="63" spans="1:9" ht="20.100000000000001" customHeight="1" x14ac:dyDescent="0.2">
      <c r="A63" s="108">
        <v>39</v>
      </c>
      <c r="B63" s="130"/>
      <c r="C63" s="130"/>
      <c r="D63" s="130"/>
      <c r="E63" s="130"/>
      <c r="F63" s="60">
        <v>1</v>
      </c>
      <c r="G63" s="132"/>
      <c r="H63" s="12">
        <f t="shared" si="2"/>
        <v>0</v>
      </c>
      <c r="I63" s="197"/>
    </row>
    <row r="64" spans="1:9" ht="20.100000000000001" customHeight="1" x14ac:dyDescent="0.2">
      <c r="A64" s="108">
        <v>40</v>
      </c>
      <c r="B64" s="130"/>
      <c r="C64" s="130"/>
      <c r="D64" s="130"/>
      <c r="E64" s="130"/>
      <c r="F64" s="60">
        <v>1</v>
      </c>
      <c r="G64" s="132"/>
      <c r="H64" s="12">
        <f>IF(IF((G64/60)-ROUNDDOWN(G64/60,0)&gt;=0.5,0.5+ROUNDDOWN(G64/60,0),ROUNDDOWN(G64/60,H201))&lt;0.5,0,IF((G64/60)-ROUNDDOWN(G64/60,0)&gt;=0.5,0.5+ROUNDDOWN(G64/60,0),ROUNDDOWN(G64/60,0)))</f>
        <v>0</v>
      </c>
      <c r="I64" s="197"/>
    </row>
    <row r="65" spans="1:10" ht="24" customHeight="1" thickBot="1" x14ac:dyDescent="0.25">
      <c r="A65" s="109"/>
      <c r="B65" s="110"/>
      <c r="C65" s="111"/>
      <c r="D65" s="111"/>
      <c r="E65" s="111"/>
      <c r="F65" s="112"/>
      <c r="G65" s="126" t="s">
        <v>31</v>
      </c>
      <c r="H65" s="113">
        <f>SUM(H32:H64)</f>
        <v>0</v>
      </c>
      <c r="I65" s="114"/>
    </row>
    <row r="66" spans="1:10" ht="16.5" customHeight="1" thickBot="1" x14ac:dyDescent="0.3">
      <c r="B66" s="18"/>
      <c r="C66"/>
      <c r="D66"/>
      <c r="E66"/>
      <c r="F66"/>
      <c r="G66"/>
      <c r="H66"/>
    </row>
    <row r="67" spans="1:10" ht="30" customHeight="1" x14ac:dyDescent="0.25">
      <c r="A67" s="73" t="s">
        <v>71</v>
      </c>
      <c r="B67" s="74"/>
      <c r="C67" s="75"/>
      <c r="D67" s="75"/>
      <c r="E67" s="166"/>
      <c r="F67" s="175" t="s">
        <v>58</v>
      </c>
      <c r="G67" s="76"/>
      <c r="H67" s="77" t="s">
        <v>16</v>
      </c>
    </row>
    <row r="68" spans="1:10" ht="15.75" customHeight="1" x14ac:dyDescent="0.2">
      <c r="A68" s="78"/>
      <c r="B68" s="8"/>
      <c r="C68"/>
      <c r="D68" s="43"/>
      <c r="E68" s="173"/>
      <c r="F68" s="176" t="s">
        <v>59</v>
      </c>
      <c r="G68" s="19"/>
      <c r="H68" s="79"/>
    </row>
    <row r="69" spans="1:10" ht="15.75" customHeight="1" thickBot="1" x14ac:dyDescent="0.25">
      <c r="A69" s="80" t="s">
        <v>65</v>
      </c>
      <c r="B69" s="71"/>
      <c r="C69" s="69"/>
      <c r="D69" s="72"/>
      <c r="E69" s="174"/>
      <c r="F69" s="177" t="s">
        <v>33</v>
      </c>
      <c r="G69" s="44"/>
      <c r="H69" s="81" t="s">
        <v>18</v>
      </c>
    </row>
    <row r="70" spans="1:10" s="184" customFormat="1" ht="15" customHeight="1" x14ac:dyDescent="0.25">
      <c r="A70" s="55" t="s">
        <v>36</v>
      </c>
      <c r="B70" s="153" t="s">
        <v>73</v>
      </c>
      <c r="C70" s="188"/>
      <c r="D70" s="189"/>
      <c r="E70" s="181"/>
      <c r="F70" s="181">
        <f>SUMIF($I$12:$I$64,A70,$H$12:$H$64)</f>
        <v>0</v>
      </c>
      <c r="G70" s="190"/>
      <c r="H70" s="183">
        <f>IF(SUM(D70:G70)&gt;15,15,SUM(D70:G70))</f>
        <v>0</v>
      </c>
    </row>
    <row r="71" spans="1:10" ht="15" customHeight="1" x14ac:dyDescent="0.2">
      <c r="A71" s="154"/>
      <c r="B71" s="141" t="s">
        <v>74</v>
      </c>
      <c r="C71" s="136"/>
      <c r="D71" s="137"/>
      <c r="E71" s="45"/>
      <c r="F71" s="195"/>
      <c r="G71" s="195"/>
      <c r="H71" s="195"/>
    </row>
    <row r="72" spans="1:10" ht="15" customHeight="1" thickBot="1" x14ac:dyDescent="0.25">
      <c r="A72" s="154"/>
      <c r="B72" s="135"/>
      <c r="C72" s="136"/>
      <c r="D72" s="137"/>
      <c r="E72" s="45"/>
      <c r="F72" s="196"/>
      <c r="G72" s="51"/>
      <c r="H72" s="196"/>
    </row>
    <row r="73" spans="1:10" s="184" customFormat="1" ht="15" customHeight="1" x14ac:dyDescent="0.25">
      <c r="A73" s="187" t="s">
        <v>39</v>
      </c>
      <c r="B73" s="140" t="s">
        <v>37</v>
      </c>
      <c r="C73" s="179"/>
      <c r="D73" s="128"/>
      <c r="E73" s="185"/>
      <c r="F73" s="181">
        <f>SUMIF($I$12:$I$64,A73,$H$12:$H$64)</f>
        <v>0</v>
      </c>
      <c r="G73" s="182"/>
      <c r="H73" s="183">
        <f>IF(SUM(D73:G73)&gt;15,15,SUM(D73:G73))</f>
        <v>0</v>
      </c>
    </row>
    <row r="74" spans="1:10" ht="15" customHeight="1" x14ac:dyDescent="0.25">
      <c r="A74" s="78"/>
      <c r="B74" s="140"/>
      <c r="C74" s="54"/>
      <c r="D74" s="23"/>
      <c r="E74" s="20"/>
      <c r="F74" s="149"/>
      <c r="G74" s="7"/>
      <c r="H74" s="142"/>
    </row>
    <row r="75" spans="1:10" ht="15" customHeight="1" thickBot="1" x14ac:dyDescent="0.25">
      <c r="A75" s="156"/>
      <c r="B75" s="138"/>
      <c r="C75" s="23"/>
      <c r="D75" s="137"/>
      <c r="E75" s="45"/>
      <c r="F75" s="134"/>
      <c r="G75" s="51"/>
      <c r="H75" s="83"/>
    </row>
    <row r="76" spans="1:10" s="184" customFormat="1" ht="15" customHeight="1" x14ac:dyDescent="0.25">
      <c r="A76" s="178" t="s">
        <v>40</v>
      </c>
      <c r="B76" s="155" t="s">
        <v>38</v>
      </c>
      <c r="C76" s="179"/>
      <c r="D76" s="186"/>
      <c r="E76" s="180"/>
      <c r="F76" s="181">
        <f>SUMIF($I$12:$I$64,A76,$H$12:$H$64)</f>
        <v>0</v>
      </c>
      <c r="G76" s="182"/>
      <c r="H76" s="183">
        <f>IF(SUM(D76:G76)&gt;15,15,SUM(D76:G76))</f>
        <v>0</v>
      </c>
    </row>
    <row r="77" spans="1:10" ht="15" customHeight="1" x14ac:dyDescent="0.25">
      <c r="A77" s="28"/>
      <c r="B77" s="155"/>
      <c r="C77" s="54"/>
      <c r="D77" s="137"/>
      <c r="E77" s="45"/>
      <c r="F77" s="149"/>
      <c r="G77" s="7"/>
      <c r="H77" s="142"/>
    </row>
    <row r="78" spans="1:10" ht="15" customHeight="1" thickBot="1" x14ac:dyDescent="0.25">
      <c r="A78" s="158"/>
      <c r="B78" s="22"/>
      <c r="C78" s="23"/>
      <c r="D78" s="137"/>
      <c r="E78" s="45"/>
      <c r="F78" s="134"/>
      <c r="G78" s="51"/>
      <c r="H78" s="83"/>
      <c r="J78" s="13"/>
    </row>
    <row r="79" spans="1:10" s="184" customFormat="1" ht="15" customHeight="1" x14ac:dyDescent="0.25">
      <c r="A79" s="178" t="s">
        <v>41</v>
      </c>
      <c r="B79" s="155" t="s">
        <v>75</v>
      </c>
      <c r="C79" s="179"/>
      <c r="D79" s="128"/>
      <c r="E79" s="185"/>
      <c r="F79" s="181">
        <f>SUMIF($I$12:$I$64,A79,$H$12:$H$64)</f>
        <v>0</v>
      </c>
      <c r="G79" s="182"/>
      <c r="H79" s="183">
        <f>IF(SUM(D79:G79)&gt;15,15,SUM(D79:G79))</f>
        <v>0</v>
      </c>
    </row>
    <row r="80" spans="1:10" ht="15" customHeight="1" x14ac:dyDescent="0.25">
      <c r="A80" s="28"/>
      <c r="B80" s="155"/>
      <c r="C80" s="54"/>
      <c r="D80" s="23"/>
      <c r="E80" s="20"/>
      <c r="F80" s="149"/>
      <c r="G80" s="7"/>
      <c r="H80" s="142"/>
    </row>
    <row r="81" spans="1:8" ht="15" customHeight="1" thickBot="1" x14ac:dyDescent="0.25">
      <c r="A81" s="158"/>
      <c r="B81" s="138"/>
      <c r="C81" s="23"/>
      <c r="D81" s="137"/>
      <c r="E81" s="45"/>
      <c r="F81" s="93"/>
      <c r="G81" s="7"/>
      <c r="H81" s="87"/>
    </row>
    <row r="82" spans="1:8" s="184" customFormat="1" ht="15" customHeight="1" x14ac:dyDescent="0.25">
      <c r="A82" s="178" t="s">
        <v>43</v>
      </c>
      <c r="B82" s="155" t="s">
        <v>42</v>
      </c>
      <c r="C82" s="179"/>
      <c r="D82" s="128"/>
      <c r="E82" s="180"/>
      <c r="F82" s="181">
        <f>SUMIF($I$12:$I$64,A82,$H$12:$H$64)</f>
        <v>0</v>
      </c>
      <c r="G82" s="182"/>
      <c r="H82" s="183">
        <f>IF(SUM(D82:G82)&gt;15,15,SUM(D82:G82))</f>
        <v>0</v>
      </c>
    </row>
    <row r="83" spans="1:8" ht="15" customHeight="1" x14ac:dyDescent="0.2">
      <c r="A83" s="159"/>
      <c r="B83" s="212" t="s">
        <v>48</v>
      </c>
      <c r="C83" s="213"/>
      <c r="D83" s="213"/>
      <c r="E83" s="20"/>
      <c r="F83" s="20"/>
      <c r="G83" s="21"/>
      <c r="H83" s="85"/>
    </row>
    <row r="84" spans="1:8" ht="15" customHeight="1" x14ac:dyDescent="0.2">
      <c r="A84" s="159"/>
      <c r="B84" s="212" t="s">
        <v>49</v>
      </c>
      <c r="C84" s="213"/>
      <c r="D84" s="213"/>
      <c r="E84" s="45"/>
      <c r="F84" s="45"/>
      <c r="G84" s="7"/>
      <c r="H84" s="85"/>
    </row>
    <row r="85" spans="1:8" ht="15" customHeight="1" x14ac:dyDescent="0.2">
      <c r="A85" s="28"/>
      <c r="B85" s="212" t="s">
        <v>50</v>
      </c>
      <c r="C85" s="213"/>
      <c r="D85" s="143"/>
      <c r="E85" s="45"/>
      <c r="F85" s="45"/>
      <c r="G85" s="7"/>
      <c r="H85" s="85"/>
    </row>
    <row r="86" spans="1:8" ht="15" customHeight="1" thickBot="1" x14ac:dyDescent="0.25">
      <c r="A86" s="78"/>
      <c r="B86" s="138"/>
      <c r="C86" s="141"/>
      <c r="D86" s="137"/>
      <c r="E86" s="45"/>
      <c r="F86" s="93"/>
      <c r="G86" s="7"/>
      <c r="H86" s="87"/>
    </row>
    <row r="87" spans="1:8" s="184" customFormat="1" ht="15" customHeight="1" x14ac:dyDescent="0.25">
      <c r="A87" s="178" t="s">
        <v>44</v>
      </c>
      <c r="B87" s="155" t="s">
        <v>76</v>
      </c>
      <c r="C87" s="179"/>
      <c r="D87" s="186"/>
      <c r="E87" s="180"/>
      <c r="F87" s="181">
        <f>SUMIF($I$12:$I$64,A87,$H$12:$H$64)</f>
        <v>0</v>
      </c>
      <c r="G87" s="182"/>
      <c r="H87" s="183">
        <f>IF(SUM(D87:G87)&gt;15,15,SUM(D87:G87))</f>
        <v>0</v>
      </c>
    </row>
    <row r="88" spans="1:8" ht="15" customHeight="1" x14ac:dyDescent="0.2">
      <c r="A88" s="15"/>
      <c r="B88" s="144" t="s">
        <v>77</v>
      </c>
      <c r="C88" s="127" t="s">
        <v>92</v>
      </c>
      <c r="D88" s="127"/>
      <c r="E88" s="45"/>
      <c r="F88" s="45"/>
      <c r="G88" s="7"/>
      <c r="H88" s="85"/>
    </row>
    <row r="89" spans="1:8" ht="15" customHeight="1" x14ac:dyDescent="0.2">
      <c r="A89" s="16"/>
      <c r="B89" s="23"/>
      <c r="C89" s="144" t="s">
        <v>78</v>
      </c>
      <c r="D89" s="143"/>
      <c r="E89" s="45"/>
      <c r="F89" s="45"/>
      <c r="G89" s="7"/>
      <c r="H89" s="85"/>
    </row>
    <row r="90" spans="1:8" ht="15" customHeight="1" thickBot="1" x14ac:dyDescent="0.25">
      <c r="A90" s="160"/>
      <c r="B90" s="22"/>
      <c r="C90" s="23"/>
      <c r="D90" s="143"/>
      <c r="E90" s="45"/>
      <c r="F90" s="93"/>
      <c r="G90" s="7"/>
      <c r="H90" s="87"/>
    </row>
    <row r="91" spans="1:8" s="184" customFormat="1" ht="15" customHeight="1" x14ac:dyDescent="0.25">
      <c r="A91" s="178" t="s">
        <v>45</v>
      </c>
      <c r="B91" s="210" t="s">
        <v>80</v>
      </c>
      <c r="C91" s="211"/>
      <c r="D91" s="211"/>
      <c r="E91" s="180"/>
      <c r="F91" s="181">
        <f>SUMIF($I$12:$I$64,A91,$H$12:$H$64)</f>
        <v>0</v>
      </c>
      <c r="G91" s="182"/>
      <c r="H91" s="183">
        <f>IF(SUM(D91:G91)&gt;15,15,SUM(D91:G91))</f>
        <v>0</v>
      </c>
    </row>
    <row r="92" spans="1:8" ht="15" customHeight="1" x14ac:dyDescent="0.2">
      <c r="A92" s="16"/>
      <c r="B92" s="144" t="s">
        <v>79</v>
      </c>
      <c r="C92" s="145"/>
      <c r="D92" s="137"/>
      <c r="E92" s="45"/>
      <c r="F92" s="45"/>
      <c r="G92" s="7"/>
      <c r="H92" s="85"/>
    </row>
    <row r="93" spans="1:8" ht="15" customHeight="1" thickBot="1" x14ac:dyDescent="0.25">
      <c r="A93" s="158"/>
      <c r="B93" s="56"/>
      <c r="C93" s="145"/>
      <c r="D93" s="137"/>
      <c r="E93" s="45"/>
      <c r="F93" s="93"/>
      <c r="G93" s="7"/>
      <c r="H93" s="87"/>
    </row>
    <row r="94" spans="1:8" s="184" customFormat="1" ht="15" customHeight="1" x14ac:dyDescent="0.25">
      <c r="A94" s="178" t="s">
        <v>53</v>
      </c>
      <c r="B94" s="210" t="s">
        <v>81</v>
      </c>
      <c r="C94" s="211"/>
      <c r="D94" s="211"/>
      <c r="E94" s="180"/>
      <c r="F94" s="181">
        <f>SUMIF($I$12:$I$64,A94,$H$12:$H$64)</f>
        <v>0</v>
      </c>
      <c r="G94" s="182"/>
      <c r="H94" s="183">
        <f>IF(SUM(D94:G94)&gt;15,15,SUM(D94:G94))</f>
        <v>0</v>
      </c>
    </row>
    <row r="95" spans="1:8" ht="15" customHeight="1" x14ac:dyDescent="0.25">
      <c r="A95" s="28"/>
      <c r="B95" s="155"/>
      <c r="C95" s="128"/>
      <c r="D95" s="128"/>
      <c r="E95" s="45"/>
      <c r="F95" s="139"/>
      <c r="G95" s="7"/>
      <c r="H95" s="82"/>
    </row>
    <row r="96" spans="1:8" ht="15" customHeight="1" x14ac:dyDescent="0.2">
      <c r="A96" s="157"/>
      <c r="B96" s="56"/>
      <c r="C96" s="145"/>
      <c r="D96" s="137"/>
      <c r="E96" s="45"/>
      <c r="F96" s="45"/>
      <c r="G96" s="7"/>
      <c r="H96" s="85"/>
    </row>
    <row r="97" spans="1:8" ht="15" customHeight="1" thickBot="1" x14ac:dyDescent="0.25">
      <c r="A97" s="92"/>
      <c r="B97" s="219"/>
      <c r="C97" s="220"/>
      <c r="D97" s="146"/>
      <c r="E97" s="146"/>
      <c r="F97" s="46"/>
      <c r="G97" s="46"/>
      <c r="H97" s="87"/>
    </row>
    <row r="98" spans="1:8" ht="15" customHeight="1" thickBot="1" x14ac:dyDescent="0.25">
      <c r="A98"/>
      <c r="B98" s="32"/>
      <c r="C98" s="29"/>
      <c r="D98" s="30"/>
      <c r="E98" s="30"/>
      <c r="F98" s="30"/>
      <c r="G98" s="30"/>
      <c r="H98" s="13"/>
    </row>
    <row r="99" spans="1:8" ht="30" customHeight="1" x14ac:dyDescent="0.25">
      <c r="A99" s="73" t="s">
        <v>17</v>
      </c>
      <c r="B99" s="74"/>
      <c r="C99" s="75"/>
      <c r="D99" s="75"/>
      <c r="E99" s="166"/>
      <c r="F99" s="171" t="s">
        <v>60</v>
      </c>
      <c r="G99" s="76"/>
      <c r="H99" s="77" t="s">
        <v>16</v>
      </c>
    </row>
    <row r="100" spans="1:8" ht="15.75" customHeight="1" thickBot="1" x14ac:dyDescent="0.25">
      <c r="A100" s="167" t="s">
        <v>65</v>
      </c>
      <c r="B100" s="168"/>
      <c r="C100" s="70"/>
      <c r="D100" s="169"/>
      <c r="E100" s="170"/>
      <c r="F100" s="172" t="s">
        <v>33</v>
      </c>
      <c r="G100" s="52"/>
      <c r="H100" s="81" t="s">
        <v>18</v>
      </c>
    </row>
    <row r="101" spans="1:8" s="184" customFormat="1" ht="15" customHeight="1" x14ac:dyDescent="0.25">
      <c r="A101" s="191" t="s">
        <v>54</v>
      </c>
      <c r="B101" s="153" t="s">
        <v>82</v>
      </c>
      <c r="C101" s="188"/>
      <c r="D101" s="192"/>
      <c r="E101" s="181"/>
      <c r="F101" s="181">
        <f>SUMIF($I$12:$I$64,A101,$H$12:$H$64)</f>
        <v>0</v>
      </c>
      <c r="G101" s="190"/>
      <c r="H101" s="183">
        <f>IF(SUM(D101:G101)&gt;15,15,SUM(D101:G101))</f>
        <v>0</v>
      </c>
    </row>
    <row r="102" spans="1:8" ht="15" customHeight="1" thickBot="1" x14ac:dyDescent="0.25">
      <c r="A102" s="78"/>
      <c r="B102" s="56"/>
      <c r="C102" s="54"/>
      <c r="D102" s="137"/>
      <c r="E102" s="20"/>
      <c r="F102" s="147"/>
      <c r="G102"/>
      <c r="H102" s="87"/>
    </row>
    <row r="103" spans="1:8" s="184" customFormat="1" ht="15" customHeight="1" x14ac:dyDescent="0.25">
      <c r="A103" s="193" t="s">
        <v>55</v>
      </c>
      <c r="B103" s="155" t="s">
        <v>83</v>
      </c>
      <c r="C103" s="179"/>
      <c r="D103" s="186"/>
      <c r="E103" s="180"/>
      <c r="F103" s="181">
        <f>SUMIF($I$12:$I$64,A103,$H$12:$H$64)</f>
        <v>0</v>
      </c>
      <c r="G103" s="190"/>
      <c r="H103" s="183">
        <f>IF(SUM(D103:G103)&gt;15,15,SUM(D103:G103))</f>
        <v>0</v>
      </c>
    </row>
    <row r="104" spans="1:8" ht="15" customHeight="1" x14ac:dyDescent="0.2">
      <c r="A104" s="88"/>
      <c r="B104" s="144" t="s">
        <v>84</v>
      </c>
      <c r="C104" s="141"/>
      <c r="D104" s="137"/>
      <c r="E104" s="45"/>
      <c r="F104" s="53"/>
      <c r="G104" s="31"/>
      <c r="H104" s="86"/>
    </row>
    <row r="105" spans="1:8" ht="15" customHeight="1" thickBot="1" x14ac:dyDescent="0.25">
      <c r="A105" s="78"/>
      <c r="B105" s="138"/>
      <c r="C105" s="141"/>
      <c r="D105" s="137"/>
      <c r="E105" s="45"/>
      <c r="F105" s="93"/>
      <c r="G105" s="7"/>
      <c r="H105" s="87"/>
    </row>
    <row r="106" spans="1:8" s="184" customFormat="1" ht="15" customHeight="1" x14ac:dyDescent="0.25">
      <c r="A106" s="193" t="s">
        <v>85</v>
      </c>
      <c r="B106" s="155" t="s">
        <v>86</v>
      </c>
      <c r="C106" s="179"/>
      <c r="D106" s="186"/>
      <c r="E106" s="180"/>
      <c r="F106" s="181">
        <f>SUMIF($I$12:$I$64,A106,$H$12:$H$64)</f>
        <v>0</v>
      </c>
      <c r="G106" s="182"/>
      <c r="H106" s="183">
        <f>IF(SUM(D106:G106)&gt;15,15,SUM(D106:G106))</f>
        <v>0</v>
      </c>
    </row>
    <row r="107" spans="1:8" ht="15" customHeight="1" thickBot="1" x14ac:dyDescent="0.3">
      <c r="A107" s="88"/>
      <c r="B107" s="155"/>
      <c r="C107" s="54"/>
      <c r="D107" s="137"/>
      <c r="E107" s="45"/>
      <c r="F107" s="201"/>
      <c r="G107" s="7"/>
      <c r="H107" s="87"/>
    </row>
    <row r="108" spans="1:8" s="184" customFormat="1" ht="15" customHeight="1" x14ac:dyDescent="0.25">
      <c r="A108" s="193" t="s">
        <v>88</v>
      </c>
      <c r="B108" s="155" t="s">
        <v>87</v>
      </c>
      <c r="C108" s="179"/>
      <c r="D108" s="186"/>
      <c r="E108" s="180"/>
      <c r="F108" s="181">
        <f>SUMIF($I$12:$I$64,A108,$H$12:$H$64)</f>
        <v>0</v>
      </c>
      <c r="G108" s="182"/>
      <c r="H108" s="183">
        <f>IF(SUM(D108:G108)&gt;15,15,SUM(D108:G108))</f>
        <v>0</v>
      </c>
    </row>
    <row r="109" spans="1:8" ht="15" customHeight="1" thickBot="1" x14ac:dyDescent="0.3">
      <c r="A109" s="88"/>
      <c r="B109" s="155"/>
      <c r="C109" s="54"/>
      <c r="D109" s="137"/>
      <c r="E109" s="45"/>
      <c r="F109" s="201"/>
      <c r="G109" s="7"/>
      <c r="H109" s="87"/>
    </row>
    <row r="110" spans="1:8" s="184" customFormat="1" ht="15" customHeight="1" x14ac:dyDescent="0.25">
      <c r="A110" s="193" t="s">
        <v>89</v>
      </c>
      <c r="B110" s="210" t="s">
        <v>90</v>
      </c>
      <c r="C110" s="211"/>
      <c r="D110" s="211"/>
      <c r="E110" s="194"/>
      <c r="F110" s="181">
        <f>SUMIF($I$12:$I$64,A110,$H$12:$H$64)</f>
        <v>0</v>
      </c>
      <c r="G110" s="182"/>
      <c r="H110" s="183">
        <f>IF(SUM(D110:G110)&gt;15,15,SUM(D110:G110))</f>
        <v>0</v>
      </c>
    </row>
    <row r="111" spans="1:8" ht="15" customHeight="1" thickBot="1" x14ac:dyDescent="0.25">
      <c r="A111" s="107"/>
      <c r="B111" s="212"/>
      <c r="C111" s="213"/>
      <c r="D111" s="213"/>
      <c r="E111" s="214"/>
      <c r="F111" s="46"/>
      <c r="G111" s="7"/>
      <c r="H111" s="202"/>
    </row>
    <row r="112" spans="1:8" s="184" customFormat="1" ht="15" customHeight="1" x14ac:dyDescent="0.25">
      <c r="A112" s="198" t="s">
        <v>93</v>
      </c>
      <c r="B112" s="210" t="s">
        <v>94</v>
      </c>
      <c r="C112" s="211"/>
      <c r="D112" s="211"/>
      <c r="E112" s="194"/>
      <c r="F112" s="181">
        <f>SUMIF($I$12:$I$64,A112,$H$12:$H$64)</f>
        <v>0</v>
      </c>
      <c r="G112" s="182"/>
      <c r="H112" s="183">
        <f>IF(SUM(D112:G112)&gt;15,15,SUM(D112:G112))</f>
        <v>0</v>
      </c>
    </row>
    <row r="113" spans="1:9" ht="15" customHeight="1" x14ac:dyDescent="0.2">
      <c r="A113" s="107"/>
      <c r="B113" s="212"/>
      <c r="C113" s="213"/>
      <c r="D113" s="213"/>
      <c r="E113" s="214"/>
      <c r="F113" s="45"/>
      <c r="G113" s="7"/>
      <c r="H113" s="85"/>
    </row>
    <row r="114" spans="1:9" ht="15" customHeight="1" thickBot="1" x14ac:dyDescent="0.25">
      <c r="A114" s="92"/>
      <c r="B114" s="205"/>
      <c r="C114" s="70"/>
      <c r="D114" s="146"/>
      <c r="E114" s="206"/>
      <c r="F114" s="46"/>
      <c r="G114" s="46"/>
      <c r="H114" s="87"/>
    </row>
    <row r="115" spans="1:9" ht="15" customHeight="1" x14ac:dyDescent="0.25">
      <c r="A115" s="187" t="s">
        <v>61</v>
      </c>
      <c r="B115" s="203"/>
      <c r="C115"/>
      <c r="D115" s="30"/>
      <c r="E115" s="204"/>
      <c r="F115" s="139">
        <f>SUM(F70:F113)</f>
        <v>0</v>
      </c>
      <c r="G115" s="16"/>
      <c r="H115" s="82"/>
    </row>
    <row r="116" spans="1:9" ht="15" customHeight="1" x14ac:dyDescent="0.2">
      <c r="A116" s="84"/>
      <c r="B116" s="23"/>
      <c r="C116" s="23"/>
      <c r="D116" s="137"/>
      <c r="E116" s="45"/>
      <c r="F116" s="148"/>
      <c r="G116" s="12"/>
      <c r="H116" s="85"/>
    </row>
    <row r="117" spans="1:9" ht="15" customHeight="1" thickBot="1" x14ac:dyDescent="0.3">
      <c r="A117" s="161" t="s">
        <v>62</v>
      </c>
      <c r="B117" s="162"/>
      <c r="C117" s="163"/>
      <c r="D117" s="164"/>
      <c r="E117" s="165"/>
      <c r="F117" s="147"/>
      <c r="G117" s="90"/>
      <c r="H117" s="91">
        <f>SUM((H70:H116))</f>
        <v>0</v>
      </c>
    </row>
    <row r="118" spans="1:9" ht="24.75" customHeight="1" x14ac:dyDescent="0.25">
      <c r="A118" s="8" t="s">
        <v>70</v>
      </c>
      <c r="B118" s="3"/>
      <c r="D118" s="2"/>
      <c r="E118" s="2"/>
      <c r="F118" s="2"/>
      <c r="G118" s="2"/>
      <c r="H118" s="13"/>
    </row>
    <row r="119" spans="1:9" ht="13.15" customHeight="1" x14ac:dyDescent="0.25">
      <c r="A119" s="8"/>
      <c r="B119" s="3"/>
      <c r="D119" s="2"/>
      <c r="E119" s="2"/>
      <c r="F119" s="2"/>
      <c r="G119" s="2"/>
      <c r="H119" s="13"/>
    </row>
    <row r="120" spans="1:9" ht="21.75" customHeight="1" x14ac:dyDescent="0.2">
      <c r="A120" s="150" t="s">
        <v>91</v>
      </c>
      <c r="B120" s="57"/>
      <c r="C120" s="57"/>
      <c r="D120" s="57"/>
      <c r="E120" s="57"/>
      <c r="F120" s="151" t="s">
        <v>34</v>
      </c>
      <c r="G120" s="152" t="s">
        <v>35</v>
      </c>
      <c r="I120" s="1"/>
    </row>
    <row r="121" spans="1:9" ht="13.9" customHeight="1" x14ac:dyDescent="0.2">
      <c r="A121"/>
      <c r="B121" s="58"/>
      <c r="C121" s="59"/>
      <c r="D121" s="59"/>
      <c r="E121" s="59"/>
      <c r="F121"/>
      <c r="G121"/>
      <c r="H121"/>
      <c r="I121" s="1"/>
    </row>
    <row r="122" spans="1:9" ht="16.5" customHeight="1" x14ac:dyDescent="0.2">
      <c r="A122" s="8"/>
      <c r="B122" s="17"/>
      <c r="C122"/>
      <c r="D122"/>
      <c r="E122"/>
      <c r="F122"/>
      <c r="G122" s="49"/>
      <c r="H122" s="50"/>
      <c r="I122" s="1"/>
    </row>
    <row r="123" spans="1:9" ht="22.5" customHeight="1" x14ac:dyDescent="0.2">
      <c r="A123" s="8" t="s">
        <v>63</v>
      </c>
      <c r="D123" s="48" t="s">
        <v>64</v>
      </c>
      <c r="H123" s="10"/>
      <c r="I123" s="9"/>
    </row>
    <row r="124" spans="1:9" x14ac:dyDescent="0.2">
      <c r="D124" s="4"/>
      <c r="E124" s="4"/>
      <c r="F124" s="4"/>
      <c r="G124" s="4"/>
      <c r="H124" s="4"/>
    </row>
    <row r="125" spans="1:9" x14ac:dyDescent="0.2">
      <c r="A125" s="208" t="s">
        <v>25</v>
      </c>
      <c r="B125" s="209"/>
      <c r="C125" s="209"/>
      <c r="D125" s="209"/>
      <c r="E125" s="209"/>
      <c r="F125" s="209"/>
      <c r="G125" s="209"/>
      <c r="H125" s="209"/>
      <c r="I125" s="209"/>
    </row>
    <row r="126" spans="1:9" x14ac:dyDescent="0.2">
      <c r="A126" s="208"/>
      <c r="B126" s="209"/>
      <c r="C126" s="209"/>
      <c r="D126" s="209"/>
      <c r="E126" s="209"/>
      <c r="F126" s="209"/>
      <c r="G126" s="209"/>
      <c r="H126" s="209"/>
      <c r="I126" s="209"/>
    </row>
  </sheetData>
  <sheetProtection algorithmName="SHA-512" hashValue="FyxiXbNxBSUJySH2mKNaVkCfW1esQ2gFq8MxHP9Mxc8MVSX/4Rj6un0EdwCkzIEtTYPViiGPwn2TJj+BQB4/GQ==" saltValue="6rDFvDCwXRrTfqb56VuLOw==" spinCount="100000" sheet="1" objects="1" scenarios="1"/>
  <dataConsolidate/>
  <mergeCells count="14">
    <mergeCell ref="A126:I126"/>
    <mergeCell ref="B91:D91"/>
    <mergeCell ref="B110:D110"/>
    <mergeCell ref="B111:E111"/>
    <mergeCell ref="A3:B3"/>
    <mergeCell ref="B83:D83"/>
    <mergeCell ref="B84:D84"/>
    <mergeCell ref="A33:I33"/>
    <mergeCell ref="B97:C97"/>
    <mergeCell ref="B85:C85"/>
    <mergeCell ref="B94:D94"/>
    <mergeCell ref="B112:D112"/>
    <mergeCell ref="B113:E113"/>
    <mergeCell ref="A125:I125"/>
  </mergeCells>
  <phoneticPr fontId="13" type="noConversion"/>
  <dataValidations count="2">
    <dataValidation type="whole" allowBlank="1" showInputMessage="1" showErrorMessage="1" sqref="G32 G34:G43" xr:uid="{00000000-0002-0000-0000-000000000000}">
      <formula1>0</formula1>
      <formula2>600</formula2>
    </dataValidation>
    <dataValidation type="list" allowBlank="1" showInputMessage="1" showErrorMessage="1" sqref="I12:I31 I44:I64" xr:uid="{00000000-0002-0000-0000-000001000000}">
      <formula1>"4.1.,4.2.,4.3.,4.4.,4.5.,4.6.,4.7.,4.8.,4.9.,4.10.,4.11.,4.12.,4.13.,4.14."</formula1>
    </dataValidation>
  </dataValidations>
  <pageMargins left="0.78740157480314965" right="0.59055118110236227" top="0.78740157480314965" bottom="0.59055118110236227" header="0.39370078740157483" footer="0.19685039370078741"/>
  <pageSetup paperSize="9" scale="82" orientation="landscape" r:id="rId1"/>
  <headerFooter alignWithMargins="0">
    <oddHeader>&amp;L&amp;"Arial,Fett"&amp;12Diplom.Kommerzkundenbetreuer Re-Zertifizierung
&amp;R&amp;"Arial,Fett"Nachweis CPD-Credits</oddHeader>
    <oddFooter>&amp;L&amp;8BWG, 1090 Wien, Frankgasse 10/7
T: 0043-1-533 50 50; F:0043-1-533 5050 33;
 E-Mail: office@bwg.at&amp;R&amp;8Seite &amp;P von &amp;N
Stand: 2019-01-01</oddFooter>
  </headerFooter>
  <rowBreaks count="3" manualBreakCount="3">
    <brk id="33" max="8" man="1"/>
    <brk id="66" max="8" man="1"/>
    <brk id="9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3" r:id="rId4" name="Check Box 79">
              <controlPr defaultSize="0" autoFill="0" autoLine="0" autoPict="0">
                <anchor moveWithCells="1">
                  <from>
                    <xdr:col>5</xdr:col>
                    <xdr:colOff>76200</xdr:colOff>
                    <xdr:row>119</xdr:row>
                    <xdr:rowOff>38100</xdr:rowOff>
                  </from>
                  <to>
                    <xdr:col>5</xdr:col>
                    <xdr:colOff>457200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" name="Check Box 83">
              <controlPr defaultSize="0" autoFill="0" autoLine="0" autoPict="0">
                <anchor moveWithCells="1">
                  <from>
                    <xdr:col>6</xdr:col>
                    <xdr:colOff>9525</xdr:colOff>
                    <xdr:row>119</xdr:row>
                    <xdr:rowOff>38100</xdr:rowOff>
                  </from>
                  <to>
                    <xdr:col>6</xdr:col>
                    <xdr:colOff>390525</xdr:colOff>
                    <xdr:row>119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7287781DF27F458008547C9858B37D" ma:contentTypeVersion="20" ma:contentTypeDescription="Ein neues Dokument erstellen." ma:contentTypeScope="" ma:versionID="8263933dc439a21ee9fe11c9f151c315">
  <xsd:schema xmlns:xsd="http://www.w3.org/2001/XMLSchema" xmlns:xs="http://www.w3.org/2001/XMLSchema" xmlns:p="http://schemas.microsoft.com/office/2006/metadata/properties" xmlns:ns2="ee7095d2-b8c2-4eb3-bef3-f6553480890c" xmlns:ns3="dadcfc37-ea18-424c-9dec-55b8e3989ee3" targetNamespace="http://schemas.microsoft.com/office/2006/metadata/properties" ma:root="true" ma:fieldsID="30a137d511f8ce5ad54d35dd2494b739" ns2:_="" ns3:_="">
    <xsd:import namespace="ee7095d2-b8c2-4eb3-bef3-f6553480890c"/>
    <xsd:import namespace="dadcfc37-ea18-424c-9dec-55b8e3989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095d2-b8c2-4eb3-bef3-f65534808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3f09752-f123-45ef-83b7-5c5596098f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cfc37-ea18-424c-9dec-55b8e3989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ac2470-1083-4add-ad66-efcec4cd26fc}" ma:internalName="TaxCatchAll" ma:showField="CatchAllData" ma:web="dadcfc37-ea18-424c-9dec-55b8e3989e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dcfc37-ea18-424c-9dec-55b8e3989ee3" xsi:nil="true"/>
    <lcf76f155ced4ddcb4097134ff3c332f xmlns="ee7095d2-b8c2-4eb3-bef3-f655348089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F38EC-31EB-4300-8FDF-55E2AD56841A}"/>
</file>

<file path=customXml/itemProps2.xml><?xml version="1.0" encoding="utf-8"?>
<ds:datastoreItem xmlns:ds="http://schemas.openxmlformats.org/officeDocument/2006/customXml" ds:itemID="{83FD04B8-43F3-4F61-AC1B-B581F5C5FB22}">
  <ds:schemaRefs>
    <ds:schemaRef ds:uri="http://schemas.microsoft.com/office/2006/metadata/properties"/>
    <ds:schemaRef ds:uri="http://schemas.microsoft.com/office/infopath/2007/PartnerControls"/>
    <ds:schemaRef ds:uri="dadcfc37-ea18-424c-9dec-55b8e3989ee3"/>
    <ds:schemaRef ds:uri="ee7095d2-b8c2-4eb3-bef3-f6553480890c"/>
  </ds:schemaRefs>
</ds:datastoreItem>
</file>

<file path=customXml/itemProps3.xml><?xml version="1.0" encoding="utf-8"?>
<ds:datastoreItem xmlns:ds="http://schemas.openxmlformats.org/officeDocument/2006/customXml" ds:itemID="{460C5360-5AFE-4F65-A714-EDCEF4A2D6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Nachweisblatt</vt:lpstr>
      <vt:lpstr>Nachweisblatt!Druckbereich</vt:lpstr>
    </vt:vector>
  </TitlesOfParts>
  <Company>DEVFP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Anonym</cp:lastModifiedBy>
  <cp:lastPrinted>2018-09-06T12:33:54Z</cp:lastPrinted>
  <dcterms:created xsi:type="dcterms:W3CDTF">2005-11-09T10:10:04Z</dcterms:created>
  <dcterms:modified xsi:type="dcterms:W3CDTF">2023-06-14T08:34:39Z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0x010100EE7287781DF27F458008547C9858B37D</vt:lpwstr>
  </property>
  <property fmtid="{D5CDD505-2E9C-101B-9397-08002B2CF9AE}" pid="3" name="MediaServiceImageTags">
    <vt:lpwstr/>
  </property>
</Properties>
</file>